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730"/>
  <workbookPr codeName="ThisWorkbook"/>
  <mc:AlternateContent xmlns:mc="http://schemas.openxmlformats.org/markup-compatibility/2006">
    <mc:Choice Requires="x15">
      <x15ac:absPath xmlns:x15ac="http://schemas.microsoft.com/office/spreadsheetml/2010/11/ac" url="https://tfslonline.sharepoint.com/newdata/External Affairs/England/Commissioning/Commissioning FOIs/2017/V2/Responses/England/CCGs/"/>
    </mc:Choice>
  </mc:AlternateContent>
  <xr:revisionPtr revIDLastSave="141" documentId="D6234CE078F35B2D4BA0AF031E51C8AA6E56B134" xr6:coauthVersionLast="25" xr6:coauthVersionMax="25" xr10:uidLastSave="{94FFAFCC-E457-4DA0-9CA3-4AA78054AEA8}"/>
  <bookViews>
    <workbookView xWindow="0" yWindow="0" windowWidth="20490" windowHeight="8490" activeTab="1" xr2:uid="{00000000-000D-0000-FFFF-FFFF00000000}"/>
  </bookViews>
  <sheets>
    <sheet name="Simplified data" sheetId="2" r:id="rId1"/>
    <sheet name="Full responses" sheetId="1" r:id="rId2"/>
    <sheet name="Out of hours data (CCGs &amp; LAs)" sheetId="4" r:id="rId3"/>
  </sheets>
  <definedNames>
    <definedName name="_Hlk479855818">'Full responses'!$M$1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3" i="2" l="1"/>
  <c r="W101" i="2" l="1"/>
  <c r="S121" i="2" l="1"/>
  <c r="B5" i="2" l="1"/>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A224" i="2" l="1"/>
  <c r="N6" i="2" l="1"/>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5" i="2"/>
  <c r="A225" i="2"/>
  <c r="E225" i="2"/>
  <c r="F225" i="2"/>
  <c r="G225" i="2"/>
  <c r="H225" i="2"/>
  <c r="I225" i="2"/>
  <c r="K225" i="2"/>
  <c r="L225" i="2"/>
  <c r="O225" i="2"/>
  <c r="P225" i="2"/>
  <c r="Q225" i="2"/>
  <c r="R225" i="2"/>
  <c r="S225" i="2"/>
  <c r="T225" i="2"/>
  <c r="U225" i="2"/>
  <c r="V225" i="2"/>
  <c r="W225" i="2"/>
  <c r="X225" i="2"/>
  <c r="Y225" i="2"/>
  <c r="Z225" i="2"/>
  <c r="AA225" i="2"/>
  <c r="AB225" i="2"/>
  <c r="AC225" i="2"/>
  <c r="AD225" i="2"/>
  <c r="AE225" i="2"/>
  <c r="AF225" i="2"/>
  <c r="AG225" i="2"/>
  <c r="AH225" i="2"/>
  <c r="AI225" i="2"/>
  <c r="AJ225" i="2"/>
  <c r="AK225" i="2"/>
  <c r="AK5" i="2" l="1"/>
  <c r="F36" i="2"/>
  <c r="AB12" i="2"/>
  <c r="BX217" i="1" l="1"/>
  <c r="BX215" i="1"/>
  <c r="A7" i="2"/>
  <c r="A5" i="2" l="1"/>
  <c r="E5" i="2"/>
  <c r="F5" i="2"/>
  <c r="G5" i="2"/>
  <c r="H5" i="2"/>
  <c r="I5" i="2"/>
  <c r="K5" i="2"/>
  <c r="L5" i="2"/>
  <c r="O5" i="2"/>
  <c r="P5" i="2"/>
  <c r="Q5" i="2"/>
  <c r="R5" i="2"/>
  <c r="S5" i="2"/>
  <c r="T5" i="2"/>
  <c r="U5" i="2"/>
  <c r="V5" i="2"/>
  <c r="W5" i="2"/>
  <c r="X5" i="2"/>
  <c r="Y5" i="2"/>
  <c r="Z5" i="2"/>
  <c r="AA5" i="2"/>
  <c r="AB5" i="2"/>
  <c r="AC5" i="2"/>
  <c r="AD5" i="2"/>
  <c r="AE5" i="2"/>
  <c r="AF5" i="2"/>
  <c r="AG5" i="2"/>
  <c r="AH5" i="2"/>
  <c r="AI5" i="2"/>
  <c r="AJ5" i="2"/>
  <c r="A6" i="2"/>
  <c r="A8" i="2"/>
  <c r="E8" i="2"/>
  <c r="F8" i="2"/>
  <c r="G8" i="2"/>
  <c r="H8" i="2"/>
  <c r="I8" i="2"/>
  <c r="K8" i="2"/>
  <c r="L8" i="2"/>
  <c r="O8" i="2"/>
  <c r="P8" i="2"/>
  <c r="Q8" i="2"/>
  <c r="R8" i="2"/>
  <c r="S8" i="2"/>
  <c r="T8" i="2"/>
  <c r="U8" i="2"/>
  <c r="V8" i="2"/>
  <c r="W8" i="2"/>
  <c r="X8" i="2"/>
  <c r="Y8" i="2"/>
  <c r="Z8" i="2"/>
  <c r="AA8" i="2"/>
  <c r="AB8" i="2"/>
  <c r="AC8" i="2"/>
  <c r="AD8" i="2"/>
  <c r="AE8" i="2"/>
  <c r="AF8" i="2"/>
  <c r="AG8" i="2"/>
  <c r="AH8" i="2"/>
  <c r="AI8" i="2"/>
  <c r="AJ8" i="2"/>
  <c r="AK8" i="2"/>
  <c r="A9" i="2"/>
  <c r="A10" i="2"/>
  <c r="A11" i="2"/>
  <c r="A12" i="2"/>
  <c r="A13" i="2"/>
  <c r="E13" i="2"/>
  <c r="F13" i="2"/>
  <c r="G13" i="2"/>
  <c r="H13" i="2"/>
  <c r="I13" i="2"/>
  <c r="K13" i="2"/>
  <c r="L13" i="2"/>
  <c r="O13" i="2"/>
  <c r="P13" i="2"/>
  <c r="Q13" i="2"/>
  <c r="R13" i="2"/>
  <c r="S13" i="2"/>
  <c r="T13" i="2"/>
  <c r="U13" i="2"/>
  <c r="V13" i="2"/>
  <c r="W13" i="2"/>
  <c r="X13" i="2"/>
  <c r="Y13" i="2"/>
  <c r="Z13" i="2"/>
  <c r="AA13" i="2"/>
  <c r="AB13" i="2"/>
  <c r="AC13" i="2"/>
  <c r="AD13" i="2"/>
  <c r="AE13" i="2"/>
  <c r="AF13" i="2"/>
  <c r="AG13" i="2"/>
  <c r="AH13" i="2"/>
  <c r="AI13" i="2"/>
  <c r="AJ13" i="2"/>
  <c r="AK13" i="2"/>
  <c r="A14" i="2"/>
  <c r="E14" i="2"/>
  <c r="F14" i="2"/>
  <c r="G14" i="2"/>
  <c r="H14" i="2"/>
  <c r="I14" i="2"/>
  <c r="K14" i="2"/>
  <c r="L14" i="2"/>
  <c r="O14" i="2"/>
  <c r="P14" i="2"/>
  <c r="Q14" i="2"/>
  <c r="R14" i="2"/>
  <c r="S14" i="2"/>
  <c r="T14" i="2"/>
  <c r="U14" i="2"/>
  <c r="V14" i="2"/>
  <c r="W14" i="2"/>
  <c r="X14" i="2"/>
  <c r="Y14" i="2"/>
  <c r="Z14" i="2"/>
  <c r="AA14" i="2"/>
  <c r="AB14" i="2"/>
  <c r="AC14" i="2"/>
  <c r="AD14" i="2"/>
  <c r="AE14" i="2"/>
  <c r="AF14" i="2"/>
  <c r="AG14" i="2"/>
  <c r="AH14" i="2"/>
  <c r="AI14" i="2"/>
  <c r="AJ14" i="2"/>
  <c r="AK14" i="2"/>
  <c r="A15" i="2"/>
  <c r="E15" i="2"/>
  <c r="F15" i="2"/>
  <c r="G15" i="2"/>
  <c r="H15" i="2"/>
  <c r="I15" i="2"/>
  <c r="K15" i="2"/>
  <c r="L15" i="2"/>
  <c r="O15" i="2"/>
  <c r="P15" i="2"/>
  <c r="Q15" i="2"/>
  <c r="R15" i="2"/>
  <c r="S15" i="2"/>
  <c r="T15" i="2"/>
  <c r="U15" i="2"/>
  <c r="V15" i="2"/>
  <c r="W15" i="2"/>
  <c r="X15" i="2"/>
  <c r="Y15" i="2"/>
  <c r="Z15" i="2"/>
  <c r="AA15" i="2"/>
  <c r="AB15" i="2"/>
  <c r="AC15" i="2"/>
  <c r="AD15" i="2"/>
  <c r="AE15" i="2"/>
  <c r="AF15" i="2"/>
  <c r="AG15" i="2"/>
  <c r="AH15" i="2"/>
  <c r="AI15" i="2"/>
  <c r="AJ15" i="2"/>
  <c r="AK15" i="2"/>
  <c r="A16" i="2"/>
  <c r="E16" i="2"/>
  <c r="F16" i="2"/>
  <c r="G16" i="2"/>
  <c r="H16" i="2"/>
  <c r="I16" i="2"/>
  <c r="K16" i="2"/>
  <c r="L16" i="2"/>
  <c r="O16" i="2"/>
  <c r="P16" i="2"/>
  <c r="Q16" i="2"/>
  <c r="R16" i="2"/>
  <c r="S16" i="2"/>
  <c r="T16" i="2"/>
  <c r="U16" i="2"/>
  <c r="V16" i="2"/>
  <c r="W16" i="2"/>
  <c r="X16" i="2"/>
  <c r="Y16" i="2"/>
  <c r="Z16" i="2"/>
  <c r="AA16" i="2"/>
  <c r="AB16" i="2"/>
  <c r="AC16" i="2"/>
  <c r="AD16" i="2"/>
  <c r="AE16" i="2"/>
  <c r="AF16" i="2"/>
  <c r="AG16" i="2"/>
  <c r="AH16" i="2"/>
  <c r="AI16" i="2"/>
  <c r="AJ16" i="2"/>
  <c r="AK16" i="2"/>
  <c r="A17" i="2"/>
  <c r="E17" i="2"/>
  <c r="F17" i="2"/>
  <c r="G17" i="2"/>
  <c r="H17" i="2"/>
  <c r="I17" i="2"/>
  <c r="K17" i="2"/>
  <c r="L17" i="2"/>
  <c r="O17" i="2"/>
  <c r="P17" i="2"/>
  <c r="Q17" i="2"/>
  <c r="R17" i="2"/>
  <c r="S17" i="2"/>
  <c r="T17" i="2"/>
  <c r="U17" i="2"/>
  <c r="V17" i="2"/>
  <c r="W17" i="2"/>
  <c r="X17" i="2"/>
  <c r="Y17" i="2"/>
  <c r="Z17" i="2"/>
  <c r="AA17" i="2"/>
  <c r="AB17" i="2"/>
  <c r="AC17" i="2"/>
  <c r="AD17" i="2"/>
  <c r="AE17" i="2"/>
  <c r="AF17" i="2"/>
  <c r="AG17" i="2"/>
  <c r="AH17" i="2"/>
  <c r="AI17" i="2"/>
  <c r="AJ17" i="2"/>
  <c r="AK17" i="2"/>
  <c r="A18" i="2"/>
  <c r="E18" i="2"/>
  <c r="F18" i="2"/>
  <c r="G18" i="2"/>
  <c r="H18" i="2"/>
  <c r="I18" i="2"/>
  <c r="K18" i="2"/>
  <c r="L18" i="2"/>
  <c r="O18" i="2"/>
  <c r="P18" i="2"/>
  <c r="Q18" i="2"/>
  <c r="R18" i="2"/>
  <c r="S18" i="2"/>
  <c r="T18" i="2"/>
  <c r="U18" i="2"/>
  <c r="V18" i="2"/>
  <c r="W18" i="2"/>
  <c r="X18" i="2"/>
  <c r="Y18" i="2"/>
  <c r="Z18" i="2"/>
  <c r="AA18" i="2"/>
  <c r="AB18" i="2"/>
  <c r="AC18" i="2"/>
  <c r="AD18" i="2"/>
  <c r="AE18" i="2"/>
  <c r="AF18" i="2"/>
  <c r="AG18" i="2"/>
  <c r="AH18" i="2"/>
  <c r="AI18" i="2"/>
  <c r="AJ18" i="2"/>
  <c r="AK18" i="2"/>
  <c r="A19" i="2"/>
  <c r="E19" i="2"/>
  <c r="F19" i="2"/>
  <c r="G19" i="2"/>
  <c r="H19" i="2"/>
  <c r="I19" i="2"/>
  <c r="K19" i="2"/>
  <c r="L19" i="2"/>
  <c r="O19" i="2"/>
  <c r="P19" i="2"/>
  <c r="Q19" i="2"/>
  <c r="R19" i="2"/>
  <c r="S19" i="2"/>
  <c r="T19" i="2"/>
  <c r="U19" i="2"/>
  <c r="V19" i="2"/>
  <c r="W19" i="2"/>
  <c r="X19" i="2"/>
  <c r="Y19" i="2"/>
  <c r="Z19" i="2"/>
  <c r="AA19" i="2"/>
  <c r="AB19" i="2"/>
  <c r="AC19" i="2"/>
  <c r="AD19" i="2"/>
  <c r="AE19" i="2"/>
  <c r="AF19" i="2"/>
  <c r="AG19" i="2"/>
  <c r="AH19" i="2"/>
  <c r="AI19" i="2"/>
  <c r="AJ19" i="2"/>
  <c r="AK19" i="2"/>
  <c r="A20" i="2"/>
  <c r="E20" i="2"/>
  <c r="F20" i="2"/>
  <c r="G20" i="2"/>
  <c r="H20" i="2"/>
  <c r="I20" i="2"/>
  <c r="K20" i="2"/>
  <c r="L20" i="2"/>
  <c r="O20" i="2"/>
  <c r="P20" i="2"/>
  <c r="Q20" i="2"/>
  <c r="R20" i="2"/>
  <c r="S20" i="2"/>
  <c r="T20" i="2"/>
  <c r="U20" i="2"/>
  <c r="V20" i="2"/>
  <c r="W20" i="2"/>
  <c r="X20" i="2"/>
  <c r="Y20" i="2"/>
  <c r="Z20" i="2"/>
  <c r="AA20" i="2"/>
  <c r="AB20" i="2"/>
  <c r="AC20" i="2"/>
  <c r="AD20" i="2"/>
  <c r="AE20" i="2"/>
  <c r="AF20" i="2"/>
  <c r="AG20" i="2"/>
  <c r="AH20" i="2"/>
  <c r="AI20" i="2"/>
  <c r="AJ20" i="2"/>
  <c r="AK20" i="2"/>
  <c r="A21" i="2"/>
  <c r="E21" i="2"/>
  <c r="F21" i="2"/>
  <c r="G21" i="2"/>
  <c r="H21" i="2"/>
  <c r="I21" i="2"/>
  <c r="K21" i="2"/>
  <c r="L21" i="2"/>
  <c r="O21" i="2"/>
  <c r="P21" i="2"/>
  <c r="Q21" i="2"/>
  <c r="R21" i="2"/>
  <c r="S21" i="2"/>
  <c r="T21" i="2"/>
  <c r="U21" i="2"/>
  <c r="V21" i="2"/>
  <c r="W21" i="2"/>
  <c r="X21" i="2"/>
  <c r="Y21" i="2"/>
  <c r="Z21" i="2"/>
  <c r="AA21" i="2"/>
  <c r="AB21" i="2"/>
  <c r="AC21" i="2"/>
  <c r="AD21" i="2"/>
  <c r="AE21" i="2"/>
  <c r="AF21" i="2"/>
  <c r="AG21" i="2"/>
  <c r="AH21" i="2"/>
  <c r="AI21" i="2"/>
  <c r="AJ21" i="2"/>
  <c r="AK21" i="2"/>
  <c r="A22" i="2"/>
  <c r="E22" i="2"/>
  <c r="F22" i="2"/>
  <c r="G22" i="2"/>
  <c r="H22" i="2"/>
  <c r="I22" i="2"/>
  <c r="K22" i="2"/>
  <c r="L22" i="2"/>
  <c r="O22" i="2"/>
  <c r="P22" i="2"/>
  <c r="Q22" i="2"/>
  <c r="R22" i="2"/>
  <c r="S22" i="2"/>
  <c r="T22" i="2"/>
  <c r="U22" i="2"/>
  <c r="V22" i="2"/>
  <c r="W22" i="2"/>
  <c r="X22" i="2"/>
  <c r="Y22" i="2"/>
  <c r="Z22" i="2"/>
  <c r="AA22" i="2"/>
  <c r="AB22" i="2"/>
  <c r="AC22" i="2"/>
  <c r="AD22" i="2"/>
  <c r="AE22" i="2"/>
  <c r="AF22" i="2"/>
  <c r="AG22" i="2"/>
  <c r="AH22" i="2"/>
  <c r="AI22" i="2"/>
  <c r="AJ22" i="2"/>
  <c r="AK22" i="2"/>
  <c r="A23" i="2"/>
  <c r="E23" i="2"/>
  <c r="F23" i="2"/>
  <c r="G23" i="2"/>
  <c r="H23" i="2"/>
  <c r="I23" i="2"/>
  <c r="K23" i="2"/>
  <c r="L23" i="2"/>
  <c r="O23" i="2"/>
  <c r="P23" i="2"/>
  <c r="Q23" i="2"/>
  <c r="R23" i="2"/>
  <c r="S23" i="2"/>
  <c r="T23" i="2"/>
  <c r="U23" i="2"/>
  <c r="V23" i="2"/>
  <c r="W23" i="2"/>
  <c r="X23" i="2"/>
  <c r="Y23" i="2"/>
  <c r="Z23" i="2"/>
  <c r="AA23" i="2"/>
  <c r="AB23" i="2"/>
  <c r="AC23" i="2"/>
  <c r="AD23" i="2"/>
  <c r="AE23" i="2"/>
  <c r="AF23" i="2"/>
  <c r="AG23" i="2"/>
  <c r="AH23" i="2"/>
  <c r="AI23" i="2"/>
  <c r="AJ23" i="2"/>
  <c r="AK23" i="2"/>
  <c r="A24" i="2"/>
  <c r="E24" i="2"/>
  <c r="F24" i="2"/>
  <c r="G24" i="2"/>
  <c r="H24" i="2"/>
  <c r="I24" i="2"/>
  <c r="K24" i="2"/>
  <c r="L24" i="2"/>
  <c r="O24" i="2"/>
  <c r="P24" i="2"/>
  <c r="Q24" i="2"/>
  <c r="R24" i="2"/>
  <c r="S24" i="2"/>
  <c r="T24" i="2"/>
  <c r="U24" i="2"/>
  <c r="V24" i="2"/>
  <c r="W24" i="2"/>
  <c r="X24" i="2"/>
  <c r="Y24" i="2"/>
  <c r="Z24" i="2"/>
  <c r="AA24" i="2"/>
  <c r="AB24" i="2"/>
  <c r="AC24" i="2"/>
  <c r="AD24" i="2"/>
  <c r="AE24" i="2"/>
  <c r="AF24" i="2"/>
  <c r="AG24" i="2"/>
  <c r="AH24" i="2"/>
  <c r="AI24" i="2"/>
  <c r="AJ24" i="2"/>
  <c r="AK24" i="2"/>
  <c r="A25" i="2"/>
  <c r="E25" i="2"/>
  <c r="F25" i="2"/>
  <c r="G25" i="2"/>
  <c r="H25" i="2"/>
  <c r="I25" i="2"/>
  <c r="K25" i="2"/>
  <c r="L25" i="2"/>
  <c r="O25" i="2"/>
  <c r="P25" i="2"/>
  <c r="Q25" i="2"/>
  <c r="R25" i="2"/>
  <c r="S25" i="2"/>
  <c r="T25" i="2"/>
  <c r="U25" i="2"/>
  <c r="V25" i="2"/>
  <c r="W25" i="2"/>
  <c r="X25" i="2"/>
  <c r="Y25" i="2"/>
  <c r="Z25" i="2"/>
  <c r="AA25" i="2"/>
  <c r="AB25" i="2"/>
  <c r="AC25" i="2"/>
  <c r="AD25" i="2"/>
  <c r="AE25" i="2"/>
  <c r="AF25" i="2"/>
  <c r="AG25" i="2"/>
  <c r="AH25" i="2"/>
  <c r="AI25" i="2"/>
  <c r="AJ25" i="2"/>
  <c r="AK25" i="2"/>
  <c r="A26" i="2"/>
  <c r="E26" i="2"/>
  <c r="F26" i="2"/>
  <c r="G26" i="2"/>
  <c r="H26" i="2"/>
  <c r="I26" i="2"/>
  <c r="K26" i="2"/>
  <c r="L26" i="2"/>
  <c r="O26" i="2"/>
  <c r="P26" i="2"/>
  <c r="Q26" i="2"/>
  <c r="R26" i="2"/>
  <c r="S26" i="2"/>
  <c r="T26" i="2"/>
  <c r="U26" i="2"/>
  <c r="V26" i="2"/>
  <c r="W26" i="2"/>
  <c r="X26" i="2"/>
  <c r="Y26" i="2"/>
  <c r="Z26" i="2"/>
  <c r="AA26" i="2"/>
  <c r="AB26" i="2"/>
  <c r="AC26" i="2"/>
  <c r="AD26" i="2"/>
  <c r="AE26" i="2"/>
  <c r="AF26" i="2"/>
  <c r="AG26" i="2"/>
  <c r="AH26" i="2"/>
  <c r="AI26" i="2"/>
  <c r="AJ26" i="2"/>
  <c r="AK26" i="2"/>
  <c r="A27" i="2"/>
  <c r="E27" i="2"/>
  <c r="F27" i="2"/>
  <c r="G27" i="2"/>
  <c r="H27" i="2"/>
  <c r="I27" i="2"/>
  <c r="K27" i="2"/>
  <c r="L27" i="2"/>
  <c r="O27" i="2"/>
  <c r="P27" i="2"/>
  <c r="Q27" i="2"/>
  <c r="R27" i="2"/>
  <c r="S27" i="2"/>
  <c r="T27" i="2"/>
  <c r="U27" i="2"/>
  <c r="V27" i="2"/>
  <c r="W27" i="2"/>
  <c r="X27" i="2"/>
  <c r="Y27" i="2"/>
  <c r="Z27" i="2"/>
  <c r="AA27" i="2"/>
  <c r="AB27" i="2"/>
  <c r="AC27" i="2"/>
  <c r="AD27" i="2"/>
  <c r="AE27" i="2"/>
  <c r="AF27" i="2"/>
  <c r="AG27" i="2"/>
  <c r="AH27" i="2"/>
  <c r="AI27" i="2"/>
  <c r="AJ27" i="2"/>
  <c r="AK27" i="2"/>
  <c r="A28" i="2"/>
  <c r="E28" i="2"/>
  <c r="F28" i="2"/>
  <c r="G28" i="2"/>
  <c r="H28" i="2"/>
  <c r="I28" i="2"/>
  <c r="K28" i="2"/>
  <c r="L28" i="2"/>
  <c r="O28" i="2"/>
  <c r="P28" i="2"/>
  <c r="Q28" i="2"/>
  <c r="R28" i="2"/>
  <c r="S28" i="2"/>
  <c r="T28" i="2"/>
  <c r="U28" i="2"/>
  <c r="V28" i="2"/>
  <c r="W28" i="2"/>
  <c r="X28" i="2"/>
  <c r="Y28" i="2"/>
  <c r="Z28" i="2"/>
  <c r="AA28" i="2"/>
  <c r="AB28" i="2"/>
  <c r="AC28" i="2"/>
  <c r="AD28" i="2"/>
  <c r="AE28" i="2"/>
  <c r="AF28" i="2"/>
  <c r="AG28" i="2"/>
  <c r="AH28" i="2"/>
  <c r="AI28" i="2"/>
  <c r="AJ28" i="2"/>
  <c r="AK28" i="2"/>
  <c r="A29" i="2"/>
  <c r="E29" i="2"/>
  <c r="F29" i="2"/>
  <c r="G29" i="2"/>
  <c r="H29" i="2"/>
  <c r="I29" i="2"/>
  <c r="K29" i="2"/>
  <c r="L29" i="2"/>
  <c r="O29" i="2"/>
  <c r="P29" i="2"/>
  <c r="Q29" i="2"/>
  <c r="R29" i="2"/>
  <c r="S29" i="2"/>
  <c r="T29" i="2"/>
  <c r="U29" i="2"/>
  <c r="V29" i="2"/>
  <c r="W29" i="2"/>
  <c r="X29" i="2"/>
  <c r="Y29" i="2"/>
  <c r="Z29" i="2"/>
  <c r="AA29" i="2"/>
  <c r="AB29" i="2"/>
  <c r="AC29" i="2"/>
  <c r="AD29" i="2"/>
  <c r="AE29" i="2"/>
  <c r="AF29" i="2"/>
  <c r="AG29" i="2"/>
  <c r="AH29" i="2"/>
  <c r="AI29" i="2"/>
  <c r="AJ29" i="2"/>
  <c r="AK29" i="2"/>
  <c r="A30" i="2"/>
  <c r="E30" i="2"/>
  <c r="F30" i="2"/>
  <c r="G30" i="2"/>
  <c r="H30" i="2"/>
  <c r="I30" i="2"/>
  <c r="K30" i="2"/>
  <c r="L30" i="2"/>
  <c r="O30" i="2"/>
  <c r="P30" i="2"/>
  <c r="Q30" i="2"/>
  <c r="R30" i="2"/>
  <c r="S30" i="2"/>
  <c r="T30" i="2"/>
  <c r="U30" i="2"/>
  <c r="V30" i="2"/>
  <c r="W30" i="2"/>
  <c r="X30" i="2"/>
  <c r="Y30" i="2"/>
  <c r="Z30" i="2"/>
  <c r="AA30" i="2"/>
  <c r="AB30" i="2"/>
  <c r="AC30" i="2"/>
  <c r="AD30" i="2"/>
  <c r="AE30" i="2"/>
  <c r="AF30" i="2"/>
  <c r="AG30" i="2"/>
  <c r="AH30" i="2"/>
  <c r="AI30" i="2"/>
  <c r="AJ30" i="2"/>
  <c r="AK30" i="2"/>
  <c r="A31" i="2"/>
  <c r="E31" i="2"/>
  <c r="F31" i="2"/>
  <c r="G31" i="2"/>
  <c r="H31" i="2"/>
  <c r="I31" i="2"/>
  <c r="K31" i="2"/>
  <c r="L31" i="2"/>
  <c r="O31" i="2"/>
  <c r="P31" i="2"/>
  <c r="Q31" i="2"/>
  <c r="R31" i="2"/>
  <c r="S31" i="2"/>
  <c r="T31" i="2"/>
  <c r="U31" i="2"/>
  <c r="V31" i="2"/>
  <c r="W31" i="2"/>
  <c r="X31" i="2"/>
  <c r="Y31" i="2"/>
  <c r="Z31" i="2"/>
  <c r="AA31" i="2"/>
  <c r="AB31" i="2"/>
  <c r="AC31" i="2"/>
  <c r="AD31" i="2"/>
  <c r="AE31" i="2"/>
  <c r="AF31" i="2"/>
  <c r="AG31" i="2"/>
  <c r="AH31" i="2"/>
  <c r="AI31" i="2"/>
  <c r="AJ31" i="2"/>
  <c r="AK31" i="2"/>
  <c r="A32" i="2"/>
  <c r="E32" i="2"/>
  <c r="F32" i="2"/>
  <c r="G32" i="2"/>
  <c r="H32" i="2"/>
  <c r="I32" i="2"/>
  <c r="K32" i="2"/>
  <c r="L32" i="2"/>
  <c r="O32" i="2"/>
  <c r="P32" i="2"/>
  <c r="Q32" i="2"/>
  <c r="R32" i="2"/>
  <c r="S32" i="2"/>
  <c r="T32" i="2"/>
  <c r="U32" i="2"/>
  <c r="V32" i="2"/>
  <c r="W32" i="2"/>
  <c r="X32" i="2"/>
  <c r="Y32" i="2"/>
  <c r="Z32" i="2"/>
  <c r="AA32" i="2"/>
  <c r="AB32" i="2"/>
  <c r="AC32" i="2"/>
  <c r="AD32" i="2"/>
  <c r="AE32" i="2"/>
  <c r="AF32" i="2"/>
  <c r="AG32" i="2"/>
  <c r="AH32" i="2"/>
  <c r="AI32" i="2"/>
  <c r="AJ32" i="2"/>
  <c r="AK32" i="2"/>
  <c r="A33" i="2"/>
  <c r="E33" i="2"/>
  <c r="F33" i="2"/>
  <c r="G33" i="2"/>
  <c r="H33" i="2"/>
  <c r="I33" i="2"/>
  <c r="K33" i="2"/>
  <c r="L33" i="2"/>
  <c r="O33" i="2"/>
  <c r="P33" i="2"/>
  <c r="Q33" i="2"/>
  <c r="R33" i="2"/>
  <c r="S33" i="2"/>
  <c r="T33" i="2"/>
  <c r="U33" i="2"/>
  <c r="V33" i="2"/>
  <c r="W33" i="2"/>
  <c r="X33" i="2"/>
  <c r="Y33" i="2"/>
  <c r="Z33" i="2"/>
  <c r="AA33" i="2"/>
  <c r="AB33" i="2"/>
  <c r="AC33" i="2"/>
  <c r="AD33" i="2"/>
  <c r="AE33" i="2"/>
  <c r="AF33" i="2"/>
  <c r="AG33" i="2"/>
  <c r="AH33" i="2"/>
  <c r="AI33" i="2"/>
  <c r="AJ33" i="2"/>
  <c r="AK33" i="2"/>
  <c r="A34" i="2"/>
  <c r="E34" i="2"/>
  <c r="F34" i="2"/>
  <c r="G34" i="2"/>
  <c r="H34" i="2"/>
  <c r="I34" i="2"/>
  <c r="K34" i="2"/>
  <c r="L34" i="2"/>
  <c r="O34" i="2"/>
  <c r="P34" i="2"/>
  <c r="Q34" i="2"/>
  <c r="R34" i="2"/>
  <c r="S34" i="2"/>
  <c r="T34" i="2"/>
  <c r="U34" i="2"/>
  <c r="V34" i="2"/>
  <c r="W34" i="2"/>
  <c r="X34" i="2"/>
  <c r="Y34" i="2"/>
  <c r="Z34" i="2"/>
  <c r="AA34" i="2"/>
  <c r="AB34" i="2"/>
  <c r="AC34" i="2"/>
  <c r="AD34" i="2"/>
  <c r="AE34" i="2"/>
  <c r="AF34" i="2"/>
  <c r="AG34" i="2"/>
  <c r="AH34" i="2"/>
  <c r="AI34" i="2"/>
  <c r="AJ34" i="2"/>
  <c r="AK34" i="2"/>
  <c r="A35" i="2"/>
  <c r="E35" i="2"/>
  <c r="F35" i="2"/>
  <c r="G35" i="2"/>
  <c r="H35" i="2"/>
  <c r="I35" i="2"/>
  <c r="K35" i="2"/>
  <c r="L35" i="2"/>
  <c r="O35" i="2"/>
  <c r="P35" i="2"/>
  <c r="Q35" i="2"/>
  <c r="R35" i="2"/>
  <c r="S35" i="2"/>
  <c r="T35" i="2"/>
  <c r="U35" i="2"/>
  <c r="V35" i="2"/>
  <c r="W35" i="2"/>
  <c r="X35" i="2"/>
  <c r="Y35" i="2"/>
  <c r="Z35" i="2"/>
  <c r="AA35" i="2"/>
  <c r="AB35" i="2"/>
  <c r="AC35" i="2"/>
  <c r="AD35" i="2"/>
  <c r="AE35" i="2"/>
  <c r="AF35" i="2"/>
  <c r="AG35" i="2"/>
  <c r="AH35" i="2"/>
  <c r="AI35" i="2"/>
  <c r="AJ35" i="2"/>
  <c r="AK35" i="2"/>
  <c r="A104" i="2"/>
  <c r="E104" i="2"/>
  <c r="F104" i="2"/>
  <c r="G104" i="2"/>
  <c r="H104" i="2"/>
  <c r="I104" i="2"/>
  <c r="K104" i="2"/>
  <c r="L104" i="2"/>
  <c r="O104" i="2"/>
  <c r="P104" i="2"/>
  <c r="Q104" i="2"/>
  <c r="R104" i="2"/>
  <c r="S104" i="2"/>
  <c r="T104" i="2"/>
  <c r="U104" i="2"/>
  <c r="V104" i="2"/>
  <c r="W104" i="2"/>
  <c r="X104" i="2"/>
  <c r="Y104" i="2"/>
  <c r="Z104" i="2"/>
  <c r="AA104" i="2"/>
  <c r="AB104" i="2"/>
  <c r="AC104" i="2"/>
  <c r="AD104" i="2"/>
  <c r="AE104" i="2"/>
  <c r="AF104" i="2"/>
  <c r="AG104" i="2"/>
  <c r="AH104" i="2"/>
  <c r="AI104" i="2"/>
  <c r="AJ104" i="2"/>
  <c r="AK104" i="2"/>
  <c r="A36" i="2"/>
  <c r="E36" i="2"/>
  <c r="G36" i="2"/>
  <c r="H36" i="2"/>
  <c r="I36" i="2"/>
  <c r="K36" i="2"/>
  <c r="L36" i="2"/>
  <c r="O36" i="2"/>
  <c r="P36" i="2"/>
  <c r="Q36" i="2"/>
  <c r="R36" i="2"/>
  <c r="S36" i="2"/>
  <c r="T36" i="2"/>
  <c r="U36" i="2"/>
  <c r="V36" i="2"/>
  <c r="W36" i="2"/>
  <c r="X36" i="2"/>
  <c r="Y36" i="2"/>
  <c r="Z36" i="2"/>
  <c r="AA36" i="2"/>
  <c r="AB36" i="2"/>
  <c r="AC36" i="2"/>
  <c r="AD36" i="2"/>
  <c r="AE36" i="2"/>
  <c r="AF36" i="2"/>
  <c r="AG36" i="2"/>
  <c r="AH36" i="2"/>
  <c r="AI36" i="2"/>
  <c r="AJ36" i="2"/>
  <c r="AK36" i="2"/>
  <c r="A37" i="2"/>
  <c r="E37" i="2"/>
  <c r="F37" i="2"/>
  <c r="G37" i="2"/>
  <c r="H37" i="2"/>
  <c r="I37" i="2"/>
  <c r="K37" i="2"/>
  <c r="L37" i="2"/>
  <c r="O37" i="2"/>
  <c r="P37" i="2"/>
  <c r="Q37" i="2"/>
  <c r="R37" i="2"/>
  <c r="S37" i="2"/>
  <c r="T37" i="2"/>
  <c r="U37" i="2"/>
  <c r="V37" i="2"/>
  <c r="W37" i="2"/>
  <c r="X37" i="2"/>
  <c r="Y37" i="2"/>
  <c r="Z37" i="2"/>
  <c r="AA37" i="2"/>
  <c r="AB37" i="2"/>
  <c r="AC37" i="2"/>
  <c r="AD37" i="2"/>
  <c r="AE37" i="2"/>
  <c r="AF37" i="2"/>
  <c r="AG37" i="2"/>
  <c r="AH37" i="2"/>
  <c r="AI37" i="2"/>
  <c r="AJ37" i="2"/>
  <c r="AK37" i="2"/>
  <c r="A38" i="2"/>
  <c r="E38" i="2"/>
  <c r="F38" i="2"/>
  <c r="G38" i="2"/>
  <c r="H38" i="2"/>
  <c r="I38" i="2"/>
  <c r="K38" i="2"/>
  <c r="L38" i="2"/>
  <c r="O38" i="2"/>
  <c r="P38" i="2"/>
  <c r="Q38" i="2"/>
  <c r="R38" i="2"/>
  <c r="S38" i="2"/>
  <c r="T38" i="2"/>
  <c r="U38" i="2"/>
  <c r="V38" i="2"/>
  <c r="W38" i="2"/>
  <c r="X38" i="2"/>
  <c r="Y38" i="2"/>
  <c r="Z38" i="2"/>
  <c r="AA38" i="2"/>
  <c r="AB38" i="2"/>
  <c r="AC38" i="2"/>
  <c r="AD38" i="2"/>
  <c r="AE38" i="2"/>
  <c r="AF38" i="2"/>
  <c r="AG38" i="2"/>
  <c r="AH38" i="2"/>
  <c r="AI38" i="2"/>
  <c r="AJ38" i="2"/>
  <c r="AK38" i="2"/>
  <c r="A39" i="2"/>
  <c r="E39" i="2"/>
  <c r="F39" i="2"/>
  <c r="G39" i="2"/>
  <c r="H39" i="2"/>
  <c r="I39" i="2"/>
  <c r="K39" i="2"/>
  <c r="L39" i="2"/>
  <c r="O39" i="2"/>
  <c r="P39" i="2"/>
  <c r="Q39" i="2"/>
  <c r="R39" i="2"/>
  <c r="S39" i="2"/>
  <c r="T39" i="2"/>
  <c r="U39" i="2"/>
  <c r="V39" i="2"/>
  <c r="W39" i="2"/>
  <c r="X39" i="2"/>
  <c r="Y39" i="2"/>
  <c r="Z39" i="2"/>
  <c r="AA39" i="2"/>
  <c r="AB39" i="2"/>
  <c r="AC39" i="2"/>
  <c r="AD39" i="2"/>
  <c r="AE39" i="2"/>
  <c r="AF39" i="2"/>
  <c r="AG39" i="2"/>
  <c r="AH39" i="2"/>
  <c r="AI39" i="2"/>
  <c r="AJ39" i="2"/>
  <c r="AK39" i="2"/>
  <c r="A40" i="2"/>
  <c r="E40" i="2"/>
  <c r="F40" i="2"/>
  <c r="G40" i="2"/>
  <c r="H40" i="2"/>
  <c r="I40" i="2"/>
  <c r="K40" i="2"/>
  <c r="L40" i="2"/>
  <c r="O40" i="2"/>
  <c r="P40" i="2"/>
  <c r="Q40" i="2"/>
  <c r="R40" i="2"/>
  <c r="S40" i="2"/>
  <c r="T40" i="2"/>
  <c r="U40" i="2"/>
  <c r="V40" i="2"/>
  <c r="W40" i="2"/>
  <c r="X40" i="2"/>
  <c r="Y40" i="2"/>
  <c r="Z40" i="2"/>
  <c r="AA40" i="2"/>
  <c r="AB40" i="2"/>
  <c r="AC40" i="2"/>
  <c r="AD40" i="2"/>
  <c r="AE40" i="2"/>
  <c r="AF40" i="2"/>
  <c r="AG40" i="2"/>
  <c r="AH40" i="2"/>
  <c r="AI40" i="2"/>
  <c r="AJ40" i="2"/>
  <c r="AK40" i="2"/>
  <c r="A41" i="2"/>
  <c r="E41" i="2"/>
  <c r="F41" i="2"/>
  <c r="G41" i="2"/>
  <c r="H41" i="2"/>
  <c r="I41" i="2"/>
  <c r="K41" i="2"/>
  <c r="L41" i="2"/>
  <c r="O41" i="2"/>
  <c r="P41" i="2"/>
  <c r="Q41" i="2"/>
  <c r="R41" i="2"/>
  <c r="S41" i="2"/>
  <c r="T41" i="2"/>
  <c r="U41" i="2"/>
  <c r="V41" i="2"/>
  <c r="W41" i="2"/>
  <c r="X41" i="2"/>
  <c r="Y41" i="2"/>
  <c r="Z41" i="2"/>
  <c r="AA41" i="2"/>
  <c r="AB41" i="2"/>
  <c r="AC41" i="2"/>
  <c r="AD41" i="2"/>
  <c r="AE41" i="2"/>
  <c r="AF41" i="2"/>
  <c r="AG41" i="2"/>
  <c r="AH41" i="2"/>
  <c r="AI41" i="2"/>
  <c r="AJ41" i="2"/>
  <c r="AK41" i="2"/>
  <c r="A42" i="2"/>
  <c r="E42" i="2"/>
  <c r="F42" i="2"/>
  <c r="G42" i="2"/>
  <c r="H42" i="2"/>
  <c r="I42" i="2"/>
  <c r="K42" i="2"/>
  <c r="L42" i="2"/>
  <c r="O42" i="2"/>
  <c r="P42" i="2"/>
  <c r="Q42" i="2"/>
  <c r="R42" i="2"/>
  <c r="S42" i="2"/>
  <c r="T42" i="2"/>
  <c r="U42" i="2"/>
  <c r="V42" i="2"/>
  <c r="W42" i="2"/>
  <c r="X42" i="2"/>
  <c r="Y42" i="2"/>
  <c r="Z42" i="2"/>
  <c r="AA42" i="2"/>
  <c r="AB42" i="2"/>
  <c r="AC42" i="2"/>
  <c r="AD42" i="2"/>
  <c r="AE42" i="2"/>
  <c r="AF42" i="2"/>
  <c r="AG42" i="2"/>
  <c r="AH42" i="2"/>
  <c r="AI42" i="2"/>
  <c r="AJ42" i="2"/>
  <c r="AK42" i="2"/>
  <c r="A43" i="2"/>
  <c r="E43" i="2"/>
  <c r="F43" i="2"/>
  <c r="G43" i="2"/>
  <c r="H43" i="2"/>
  <c r="I43" i="2"/>
  <c r="K43" i="2"/>
  <c r="L43" i="2"/>
  <c r="O43" i="2"/>
  <c r="P43" i="2"/>
  <c r="Q43" i="2"/>
  <c r="R43" i="2"/>
  <c r="S43" i="2"/>
  <c r="T43" i="2"/>
  <c r="U43" i="2"/>
  <c r="V43" i="2"/>
  <c r="W43" i="2"/>
  <c r="X43" i="2"/>
  <c r="Y43" i="2"/>
  <c r="Z43" i="2"/>
  <c r="AA43" i="2"/>
  <c r="AB43" i="2"/>
  <c r="AC43" i="2"/>
  <c r="AD43" i="2"/>
  <c r="AE43" i="2"/>
  <c r="AF43" i="2"/>
  <c r="AG43" i="2"/>
  <c r="AH43" i="2"/>
  <c r="AI43" i="2"/>
  <c r="AJ43" i="2"/>
  <c r="AK43" i="2"/>
  <c r="A44" i="2"/>
  <c r="E44" i="2"/>
  <c r="F44" i="2"/>
  <c r="G44" i="2"/>
  <c r="H44" i="2"/>
  <c r="I44" i="2"/>
  <c r="K44" i="2"/>
  <c r="L44" i="2"/>
  <c r="O44" i="2"/>
  <c r="P44" i="2"/>
  <c r="Q44" i="2"/>
  <c r="R44" i="2"/>
  <c r="S44" i="2"/>
  <c r="T44" i="2"/>
  <c r="U44" i="2"/>
  <c r="V44" i="2"/>
  <c r="W44" i="2"/>
  <c r="X44" i="2"/>
  <c r="Y44" i="2"/>
  <c r="Z44" i="2"/>
  <c r="AA44" i="2"/>
  <c r="AB44" i="2"/>
  <c r="AC44" i="2"/>
  <c r="AD44" i="2"/>
  <c r="AE44" i="2"/>
  <c r="AF44" i="2"/>
  <c r="AG44" i="2"/>
  <c r="AH44" i="2"/>
  <c r="AI44" i="2"/>
  <c r="AJ44" i="2"/>
  <c r="AK44" i="2"/>
  <c r="A45" i="2"/>
  <c r="E45" i="2"/>
  <c r="F45" i="2"/>
  <c r="G45" i="2"/>
  <c r="H45" i="2"/>
  <c r="I45" i="2"/>
  <c r="K45" i="2"/>
  <c r="L45" i="2"/>
  <c r="O45" i="2"/>
  <c r="P45" i="2"/>
  <c r="Q45" i="2"/>
  <c r="R45" i="2"/>
  <c r="S45" i="2"/>
  <c r="T45" i="2"/>
  <c r="U45" i="2"/>
  <c r="V45" i="2"/>
  <c r="W45" i="2"/>
  <c r="X45" i="2"/>
  <c r="Y45" i="2"/>
  <c r="Z45" i="2"/>
  <c r="AA45" i="2"/>
  <c r="AB45" i="2"/>
  <c r="AC45" i="2"/>
  <c r="AD45" i="2"/>
  <c r="AE45" i="2"/>
  <c r="AF45" i="2"/>
  <c r="AG45" i="2"/>
  <c r="AH45" i="2"/>
  <c r="AI45" i="2"/>
  <c r="AJ45" i="2"/>
  <c r="AK45" i="2"/>
  <c r="A46" i="2"/>
  <c r="E46" i="2"/>
  <c r="F46" i="2"/>
  <c r="G46" i="2"/>
  <c r="H46" i="2"/>
  <c r="I46" i="2"/>
  <c r="K46" i="2"/>
  <c r="L46" i="2"/>
  <c r="O46" i="2"/>
  <c r="P46" i="2"/>
  <c r="Q46" i="2"/>
  <c r="R46" i="2"/>
  <c r="S46" i="2"/>
  <c r="T46" i="2"/>
  <c r="U46" i="2"/>
  <c r="V46" i="2"/>
  <c r="W46" i="2"/>
  <c r="X46" i="2"/>
  <c r="Y46" i="2"/>
  <c r="Z46" i="2"/>
  <c r="AA46" i="2"/>
  <c r="AB46" i="2"/>
  <c r="AC46" i="2"/>
  <c r="AD46" i="2"/>
  <c r="AE46" i="2"/>
  <c r="AF46" i="2"/>
  <c r="AG46" i="2"/>
  <c r="AH46" i="2"/>
  <c r="AI46" i="2"/>
  <c r="AJ46" i="2"/>
  <c r="AK46" i="2"/>
  <c r="A47" i="2"/>
  <c r="E47" i="2"/>
  <c r="F47" i="2"/>
  <c r="G47" i="2"/>
  <c r="H47" i="2"/>
  <c r="I47" i="2"/>
  <c r="K47" i="2"/>
  <c r="L47" i="2"/>
  <c r="O47" i="2"/>
  <c r="P47" i="2"/>
  <c r="Q47" i="2"/>
  <c r="R47" i="2"/>
  <c r="S47" i="2"/>
  <c r="T47" i="2"/>
  <c r="U47" i="2"/>
  <c r="V47" i="2"/>
  <c r="W47" i="2"/>
  <c r="X47" i="2"/>
  <c r="Y47" i="2"/>
  <c r="Z47" i="2"/>
  <c r="AA47" i="2"/>
  <c r="AB47" i="2"/>
  <c r="AC47" i="2"/>
  <c r="AD47" i="2"/>
  <c r="AE47" i="2"/>
  <c r="AF47" i="2"/>
  <c r="AG47" i="2"/>
  <c r="AH47" i="2"/>
  <c r="AI47" i="2"/>
  <c r="AJ47" i="2"/>
  <c r="AK47" i="2"/>
  <c r="A48" i="2"/>
  <c r="E48" i="2"/>
  <c r="F48" i="2"/>
  <c r="G48" i="2"/>
  <c r="H48" i="2"/>
  <c r="I48" i="2"/>
  <c r="K48" i="2"/>
  <c r="L48" i="2"/>
  <c r="O48" i="2"/>
  <c r="P48" i="2"/>
  <c r="Q48" i="2"/>
  <c r="R48" i="2"/>
  <c r="S48" i="2"/>
  <c r="T48" i="2"/>
  <c r="U48" i="2"/>
  <c r="V48" i="2"/>
  <c r="W48" i="2"/>
  <c r="X48" i="2"/>
  <c r="Y48" i="2"/>
  <c r="Z48" i="2"/>
  <c r="AA48" i="2"/>
  <c r="AB48" i="2"/>
  <c r="AC48" i="2"/>
  <c r="AD48" i="2"/>
  <c r="AE48" i="2"/>
  <c r="AF48" i="2"/>
  <c r="AG48" i="2"/>
  <c r="AH48" i="2"/>
  <c r="AI48" i="2"/>
  <c r="AJ48" i="2"/>
  <c r="AK48" i="2"/>
  <c r="A49" i="2"/>
  <c r="E49" i="2"/>
  <c r="F49" i="2"/>
  <c r="G49" i="2"/>
  <c r="H49" i="2"/>
  <c r="I49" i="2"/>
  <c r="K49" i="2"/>
  <c r="L49" i="2"/>
  <c r="O49" i="2"/>
  <c r="P49" i="2"/>
  <c r="Q49" i="2"/>
  <c r="R49" i="2"/>
  <c r="S49" i="2"/>
  <c r="T49" i="2"/>
  <c r="U49" i="2"/>
  <c r="V49" i="2"/>
  <c r="W49" i="2"/>
  <c r="X49" i="2"/>
  <c r="Y49" i="2"/>
  <c r="Z49" i="2"/>
  <c r="AA49" i="2"/>
  <c r="AB49" i="2"/>
  <c r="AC49" i="2"/>
  <c r="AD49" i="2"/>
  <c r="AE49" i="2"/>
  <c r="AF49" i="2"/>
  <c r="AG49" i="2"/>
  <c r="AH49" i="2"/>
  <c r="AI49" i="2"/>
  <c r="AJ49" i="2"/>
  <c r="AK49" i="2"/>
  <c r="A50" i="2"/>
  <c r="E50" i="2"/>
  <c r="F50" i="2"/>
  <c r="G50" i="2"/>
  <c r="H50" i="2"/>
  <c r="I50" i="2"/>
  <c r="K50" i="2"/>
  <c r="L50" i="2"/>
  <c r="O50" i="2"/>
  <c r="P50" i="2"/>
  <c r="Q50" i="2"/>
  <c r="R50" i="2"/>
  <c r="S50" i="2"/>
  <c r="T50" i="2"/>
  <c r="U50" i="2"/>
  <c r="V50" i="2"/>
  <c r="W50" i="2"/>
  <c r="X50" i="2"/>
  <c r="Y50" i="2"/>
  <c r="Z50" i="2"/>
  <c r="AA50" i="2"/>
  <c r="AB50" i="2"/>
  <c r="AC50" i="2"/>
  <c r="AD50" i="2"/>
  <c r="AE50" i="2"/>
  <c r="AF50" i="2"/>
  <c r="AG50" i="2"/>
  <c r="AH50" i="2"/>
  <c r="AI50" i="2"/>
  <c r="AJ50" i="2"/>
  <c r="AK50" i="2"/>
  <c r="A51" i="2"/>
  <c r="E51" i="2"/>
  <c r="F51" i="2"/>
  <c r="G51" i="2"/>
  <c r="H51" i="2"/>
  <c r="I51" i="2"/>
  <c r="K51" i="2"/>
  <c r="L51" i="2"/>
  <c r="O51" i="2"/>
  <c r="P51" i="2"/>
  <c r="Q51" i="2"/>
  <c r="R51" i="2"/>
  <c r="S51" i="2"/>
  <c r="T51" i="2"/>
  <c r="U51" i="2"/>
  <c r="V51" i="2"/>
  <c r="W51" i="2"/>
  <c r="X51" i="2"/>
  <c r="Y51" i="2"/>
  <c r="Z51" i="2"/>
  <c r="AA51" i="2"/>
  <c r="AB51" i="2"/>
  <c r="AC51" i="2"/>
  <c r="AD51" i="2"/>
  <c r="AE51" i="2"/>
  <c r="AF51" i="2"/>
  <c r="AG51" i="2"/>
  <c r="AH51" i="2"/>
  <c r="AI51" i="2"/>
  <c r="AJ51" i="2"/>
  <c r="AK51" i="2"/>
  <c r="A52" i="2"/>
  <c r="E52" i="2"/>
  <c r="F52" i="2"/>
  <c r="G52" i="2"/>
  <c r="H52" i="2"/>
  <c r="I52" i="2"/>
  <c r="K52" i="2"/>
  <c r="L52" i="2"/>
  <c r="O52" i="2"/>
  <c r="P52" i="2"/>
  <c r="Q52" i="2"/>
  <c r="R52" i="2"/>
  <c r="S52" i="2"/>
  <c r="T52" i="2"/>
  <c r="U52" i="2"/>
  <c r="V52" i="2"/>
  <c r="W52" i="2"/>
  <c r="X52" i="2"/>
  <c r="Y52" i="2"/>
  <c r="Z52" i="2"/>
  <c r="AA52" i="2"/>
  <c r="AB52" i="2"/>
  <c r="AC52" i="2"/>
  <c r="AD52" i="2"/>
  <c r="AE52" i="2"/>
  <c r="AF52" i="2"/>
  <c r="AG52" i="2"/>
  <c r="AH52" i="2"/>
  <c r="AI52" i="2"/>
  <c r="AJ52" i="2"/>
  <c r="AK52" i="2"/>
  <c r="A53" i="2"/>
  <c r="E53" i="2"/>
  <c r="F53" i="2"/>
  <c r="G53" i="2"/>
  <c r="H53" i="2"/>
  <c r="I53" i="2"/>
  <c r="K53" i="2"/>
  <c r="L53" i="2"/>
  <c r="O53" i="2"/>
  <c r="P53" i="2"/>
  <c r="Q53" i="2"/>
  <c r="R53" i="2"/>
  <c r="S53" i="2"/>
  <c r="T53" i="2"/>
  <c r="U53" i="2"/>
  <c r="V53" i="2"/>
  <c r="W53" i="2"/>
  <c r="X53" i="2"/>
  <c r="Y53" i="2"/>
  <c r="Z53" i="2"/>
  <c r="AA53" i="2"/>
  <c r="AB53" i="2"/>
  <c r="AC53" i="2"/>
  <c r="AD53" i="2"/>
  <c r="AE53" i="2"/>
  <c r="AF53" i="2"/>
  <c r="AG53" i="2"/>
  <c r="AH53" i="2"/>
  <c r="AI53" i="2"/>
  <c r="AJ53" i="2"/>
  <c r="AK53" i="2"/>
  <c r="A54" i="2"/>
  <c r="E54" i="2"/>
  <c r="F54" i="2"/>
  <c r="G54" i="2"/>
  <c r="H54" i="2"/>
  <c r="I54" i="2"/>
  <c r="K54" i="2"/>
  <c r="L54" i="2"/>
  <c r="O54" i="2"/>
  <c r="P54" i="2"/>
  <c r="Q54" i="2"/>
  <c r="R54" i="2"/>
  <c r="S54" i="2"/>
  <c r="T54" i="2"/>
  <c r="U54" i="2"/>
  <c r="V54" i="2"/>
  <c r="W54" i="2"/>
  <c r="X54" i="2"/>
  <c r="Y54" i="2"/>
  <c r="Z54" i="2"/>
  <c r="AA54" i="2"/>
  <c r="AB54" i="2"/>
  <c r="AC54" i="2"/>
  <c r="AD54" i="2"/>
  <c r="AE54" i="2"/>
  <c r="AF54" i="2"/>
  <c r="AG54" i="2"/>
  <c r="AH54" i="2"/>
  <c r="AI54" i="2"/>
  <c r="AJ54" i="2"/>
  <c r="AK54" i="2"/>
  <c r="A55" i="2"/>
  <c r="E55" i="2"/>
  <c r="F55" i="2"/>
  <c r="G55" i="2"/>
  <c r="H55" i="2"/>
  <c r="I55" i="2"/>
  <c r="K55" i="2"/>
  <c r="L55" i="2"/>
  <c r="O55" i="2"/>
  <c r="P55" i="2"/>
  <c r="Q55" i="2"/>
  <c r="R55" i="2"/>
  <c r="S55" i="2"/>
  <c r="T55" i="2"/>
  <c r="U55" i="2"/>
  <c r="V55" i="2"/>
  <c r="W55" i="2"/>
  <c r="X55" i="2"/>
  <c r="Y55" i="2"/>
  <c r="Z55" i="2"/>
  <c r="AA55" i="2"/>
  <c r="AB55" i="2"/>
  <c r="AC55" i="2"/>
  <c r="AD55" i="2"/>
  <c r="AE55" i="2"/>
  <c r="AF55" i="2"/>
  <c r="AG55" i="2"/>
  <c r="AH55" i="2"/>
  <c r="AI55" i="2"/>
  <c r="AJ55" i="2"/>
  <c r="AK55" i="2"/>
  <c r="A56" i="2"/>
  <c r="E56" i="2"/>
  <c r="F56" i="2"/>
  <c r="G56" i="2"/>
  <c r="H56" i="2"/>
  <c r="I56" i="2"/>
  <c r="K56" i="2"/>
  <c r="L56" i="2"/>
  <c r="O56" i="2"/>
  <c r="P56" i="2"/>
  <c r="Q56" i="2"/>
  <c r="R56" i="2"/>
  <c r="S56" i="2"/>
  <c r="T56" i="2"/>
  <c r="U56" i="2"/>
  <c r="V56" i="2"/>
  <c r="W56" i="2"/>
  <c r="X56" i="2"/>
  <c r="Y56" i="2"/>
  <c r="Z56" i="2"/>
  <c r="AA56" i="2"/>
  <c r="AB56" i="2"/>
  <c r="AC56" i="2"/>
  <c r="AD56" i="2"/>
  <c r="AE56" i="2"/>
  <c r="AF56" i="2"/>
  <c r="AG56" i="2"/>
  <c r="AH56" i="2"/>
  <c r="AI56" i="2"/>
  <c r="AJ56" i="2"/>
  <c r="AK56" i="2"/>
  <c r="A57" i="2"/>
  <c r="E57" i="2"/>
  <c r="F57" i="2"/>
  <c r="G57" i="2"/>
  <c r="H57" i="2"/>
  <c r="I57" i="2"/>
  <c r="K57" i="2"/>
  <c r="L57" i="2"/>
  <c r="O57" i="2"/>
  <c r="P57" i="2"/>
  <c r="Q57" i="2"/>
  <c r="R57" i="2"/>
  <c r="S57" i="2"/>
  <c r="T57" i="2"/>
  <c r="U57" i="2"/>
  <c r="V57" i="2"/>
  <c r="W57" i="2"/>
  <c r="X57" i="2"/>
  <c r="Y57" i="2"/>
  <c r="Z57" i="2"/>
  <c r="AA57" i="2"/>
  <c r="AB57" i="2"/>
  <c r="AC57" i="2"/>
  <c r="AD57" i="2"/>
  <c r="AE57" i="2"/>
  <c r="AF57" i="2"/>
  <c r="AG57" i="2"/>
  <c r="AH57" i="2"/>
  <c r="AI57" i="2"/>
  <c r="AJ57" i="2"/>
  <c r="AK57" i="2"/>
  <c r="A58" i="2"/>
  <c r="E58" i="2"/>
  <c r="F58" i="2"/>
  <c r="G58" i="2"/>
  <c r="H58" i="2"/>
  <c r="I58" i="2"/>
  <c r="K58" i="2"/>
  <c r="L58" i="2"/>
  <c r="O58" i="2"/>
  <c r="P58" i="2"/>
  <c r="Q58" i="2"/>
  <c r="R58" i="2"/>
  <c r="S58" i="2"/>
  <c r="T58" i="2"/>
  <c r="U58" i="2"/>
  <c r="V58" i="2"/>
  <c r="W58" i="2"/>
  <c r="X58" i="2"/>
  <c r="Y58" i="2"/>
  <c r="Z58" i="2"/>
  <c r="AA58" i="2"/>
  <c r="AB58" i="2"/>
  <c r="AC58" i="2"/>
  <c r="AD58" i="2"/>
  <c r="AE58" i="2"/>
  <c r="AF58" i="2"/>
  <c r="AG58" i="2"/>
  <c r="AH58" i="2"/>
  <c r="AI58" i="2"/>
  <c r="AJ58" i="2"/>
  <c r="AK58" i="2"/>
  <c r="A59" i="2"/>
  <c r="E59" i="2"/>
  <c r="F59" i="2"/>
  <c r="G59" i="2"/>
  <c r="H59" i="2"/>
  <c r="I59" i="2"/>
  <c r="K59" i="2"/>
  <c r="L59" i="2"/>
  <c r="O59" i="2"/>
  <c r="P59" i="2"/>
  <c r="Q59" i="2"/>
  <c r="R59" i="2"/>
  <c r="S59" i="2"/>
  <c r="T59" i="2"/>
  <c r="U59" i="2"/>
  <c r="V59" i="2"/>
  <c r="W59" i="2"/>
  <c r="X59" i="2"/>
  <c r="Y59" i="2"/>
  <c r="Z59" i="2"/>
  <c r="AA59" i="2"/>
  <c r="AB59" i="2"/>
  <c r="AC59" i="2"/>
  <c r="AD59" i="2"/>
  <c r="AE59" i="2"/>
  <c r="AF59" i="2"/>
  <c r="AG59" i="2"/>
  <c r="AH59" i="2"/>
  <c r="AI59" i="2"/>
  <c r="AJ59" i="2"/>
  <c r="AK59" i="2"/>
  <c r="A60" i="2"/>
  <c r="E60" i="2"/>
  <c r="F60" i="2"/>
  <c r="G60" i="2"/>
  <c r="H60" i="2"/>
  <c r="I60" i="2"/>
  <c r="K60" i="2"/>
  <c r="L60" i="2"/>
  <c r="O60" i="2"/>
  <c r="P60" i="2"/>
  <c r="Q60" i="2"/>
  <c r="R60" i="2"/>
  <c r="S60" i="2"/>
  <c r="T60" i="2"/>
  <c r="U60" i="2"/>
  <c r="V60" i="2"/>
  <c r="W60" i="2"/>
  <c r="X60" i="2"/>
  <c r="Y60" i="2"/>
  <c r="Z60" i="2"/>
  <c r="AA60" i="2"/>
  <c r="AB60" i="2"/>
  <c r="AC60" i="2"/>
  <c r="AD60" i="2"/>
  <c r="AE60" i="2"/>
  <c r="AF60" i="2"/>
  <c r="AG60" i="2"/>
  <c r="AH60" i="2"/>
  <c r="AI60" i="2"/>
  <c r="AJ60" i="2"/>
  <c r="AK60" i="2"/>
  <c r="A61" i="2"/>
  <c r="E61" i="2"/>
  <c r="F61" i="2"/>
  <c r="G61" i="2"/>
  <c r="H61" i="2"/>
  <c r="I61" i="2"/>
  <c r="K61" i="2"/>
  <c r="L61" i="2"/>
  <c r="O61" i="2"/>
  <c r="P61" i="2"/>
  <c r="Q61" i="2"/>
  <c r="R61" i="2"/>
  <c r="S61" i="2"/>
  <c r="T61" i="2"/>
  <c r="U61" i="2"/>
  <c r="V61" i="2"/>
  <c r="W61" i="2"/>
  <c r="X61" i="2"/>
  <c r="Y61" i="2"/>
  <c r="Z61" i="2"/>
  <c r="AA61" i="2"/>
  <c r="AB61" i="2"/>
  <c r="AC61" i="2"/>
  <c r="AD61" i="2"/>
  <c r="AE61" i="2"/>
  <c r="AF61" i="2"/>
  <c r="AG61" i="2"/>
  <c r="AH61" i="2"/>
  <c r="AI61" i="2"/>
  <c r="AJ61" i="2"/>
  <c r="AK61" i="2"/>
  <c r="A62" i="2"/>
  <c r="E62" i="2"/>
  <c r="F62" i="2"/>
  <c r="G62" i="2"/>
  <c r="H62" i="2"/>
  <c r="I62" i="2"/>
  <c r="K62" i="2"/>
  <c r="L62" i="2"/>
  <c r="O62" i="2"/>
  <c r="P62" i="2"/>
  <c r="Q62" i="2"/>
  <c r="R62" i="2"/>
  <c r="S62" i="2"/>
  <c r="T62" i="2"/>
  <c r="U62" i="2"/>
  <c r="V62" i="2"/>
  <c r="W62" i="2"/>
  <c r="X62" i="2"/>
  <c r="Y62" i="2"/>
  <c r="Z62" i="2"/>
  <c r="AA62" i="2"/>
  <c r="AB62" i="2"/>
  <c r="AC62" i="2"/>
  <c r="AD62" i="2"/>
  <c r="AE62" i="2"/>
  <c r="AF62" i="2"/>
  <c r="AG62" i="2"/>
  <c r="AH62" i="2"/>
  <c r="AI62" i="2"/>
  <c r="AJ62" i="2"/>
  <c r="AK62" i="2"/>
  <c r="A63" i="2"/>
  <c r="E63" i="2"/>
  <c r="F63" i="2"/>
  <c r="G63" i="2"/>
  <c r="H63" i="2"/>
  <c r="I63" i="2"/>
  <c r="K63" i="2"/>
  <c r="L63" i="2"/>
  <c r="O63" i="2"/>
  <c r="P63" i="2"/>
  <c r="Q63" i="2"/>
  <c r="R63" i="2"/>
  <c r="S63" i="2"/>
  <c r="T63" i="2"/>
  <c r="U63" i="2"/>
  <c r="V63" i="2"/>
  <c r="W63" i="2"/>
  <c r="X63" i="2"/>
  <c r="Y63" i="2"/>
  <c r="Z63" i="2"/>
  <c r="AA63" i="2"/>
  <c r="AB63" i="2"/>
  <c r="AC63" i="2"/>
  <c r="AD63" i="2"/>
  <c r="AE63" i="2"/>
  <c r="AF63" i="2"/>
  <c r="AG63" i="2"/>
  <c r="AH63" i="2"/>
  <c r="AI63" i="2"/>
  <c r="AJ63" i="2"/>
  <c r="AK63" i="2"/>
  <c r="A64" i="2"/>
  <c r="E64" i="2"/>
  <c r="F64" i="2"/>
  <c r="G64" i="2"/>
  <c r="H64" i="2"/>
  <c r="I64" i="2"/>
  <c r="K64" i="2"/>
  <c r="L64" i="2"/>
  <c r="O64" i="2"/>
  <c r="P64" i="2"/>
  <c r="Q64" i="2"/>
  <c r="R64" i="2"/>
  <c r="S64" i="2"/>
  <c r="T64" i="2"/>
  <c r="U64" i="2"/>
  <c r="V64" i="2"/>
  <c r="W64" i="2"/>
  <c r="X64" i="2"/>
  <c r="Y64" i="2"/>
  <c r="Z64" i="2"/>
  <c r="AA64" i="2"/>
  <c r="AB64" i="2"/>
  <c r="AC64" i="2"/>
  <c r="AD64" i="2"/>
  <c r="AE64" i="2"/>
  <c r="AF64" i="2"/>
  <c r="AG64" i="2"/>
  <c r="AH64" i="2"/>
  <c r="AI64" i="2"/>
  <c r="AJ64" i="2"/>
  <c r="AK64" i="2"/>
  <c r="A65" i="2"/>
  <c r="E65" i="2"/>
  <c r="F65" i="2"/>
  <c r="G65" i="2"/>
  <c r="H65" i="2"/>
  <c r="I65" i="2"/>
  <c r="K65" i="2"/>
  <c r="L65" i="2"/>
  <c r="O65" i="2"/>
  <c r="P65" i="2"/>
  <c r="Q65" i="2"/>
  <c r="R65" i="2"/>
  <c r="S65" i="2"/>
  <c r="T65" i="2"/>
  <c r="U65" i="2"/>
  <c r="V65" i="2"/>
  <c r="W65" i="2"/>
  <c r="X65" i="2"/>
  <c r="Y65" i="2"/>
  <c r="Z65" i="2"/>
  <c r="AA65" i="2"/>
  <c r="AB65" i="2"/>
  <c r="AC65" i="2"/>
  <c r="AD65" i="2"/>
  <c r="AE65" i="2"/>
  <c r="AF65" i="2"/>
  <c r="AG65" i="2"/>
  <c r="AH65" i="2"/>
  <c r="AI65" i="2"/>
  <c r="AJ65" i="2"/>
  <c r="AK65" i="2"/>
  <c r="A66" i="2"/>
  <c r="E66" i="2"/>
  <c r="F66" i="2"/>
  <c r="G66" i="2"/>
  <c r="H66" i="2"/>
  <c r="I66" i="2"/>
  <c r="K66" i="2"/>
  <c r="L66" i="2"/>
  <c r="O66" i="2"/>
  <c r="P66" i="2"/>
  <c r="Q66" i="2"/>
  <c r="R66" i="2"/>
  <c r="S66" i="2"/>
  <c r="T66" i="2"/>
  <c r="U66" i="2"/>
  <c r="V66" i="2"/>
  <c r="W66" i="2"/>
  <c r="X66" i="2"/>
  <c r="Y66" i="2"/>
  <c r="Z66" i="2"/>
  <c r="AA66" i="2"/>
  <c r="AB66" i="2"/>
  <c r="AC66" i="2"/>
  <c r="AD66" i="2"/>
  <c r="AE66" i="2"/>
  <c r="AF66" i="2"/>
  <c r="AG66" i="2"/>
  <c r="AH66" i="2"/>
  <c r="AI66" i="2"/>
  <c r="AJ66" i="2"/>
  <c r="AK66" i="2"/>
  <c r="A67" i="2"/>
  <c r="E67" i="2"/>
  <c r="F67" i="2"/>
  <c r="G67" i="2"/>
  <c r="H67" i="2"/>
  <c r="I67" i="2"/>
  <c r="K67" i="2"/>
  <c r="L67" i="2"/>
  <c r="O67" i="2"/>
  <c r="P67" i="2"/>
  <c r="Q67" i="2"/>
  <c r="R67" i="2"/>
  <c r="S67" i="2"/>
  <c r="T67" i="2"/>
  <c r="U67" i="2"/>
  <c r="V67" i="2"/>
  <c r="W67" i="2"/>
  <c r="X67" i="2"/>
  <c r="Y67" i="2"/>
  <c r="Z67" i="2"/>
  <c r="AA67" i="2"/>
  <c r="AB67" i="2"/>
  <c r="AC67" i="2"/>
  <c r="AD67" i="2"/>
  <c r="AE67" i="2"/>
  <c r="AF67" i="2"/>
  <c r="AG67" i="2"/>
  <c r="AH67" i="2"/>
  <c r="AI67" i="2"/>
  <c r="AJ67" i="2"/>
  <c r="AK67" i="2"/>
  <c r="A68" i="2"/>
  <c r="E68" i="2"/>
  <c r="F68" i="2"/>
  <c r="G68" i="2"/>
  <c r="H68" i="2"/>
  <c r="I68" i="2"/>
  <c r="K68" i="2"/>
  <c r="L68" i="2"/>
  <c r="O68" i="2"/>
  <c r="P68" i="2"/>
  <c r="Q68" i="2"/>
  <c r="R68" i="2"/>
  <c r="S68" i="2"/>
  <c r="T68" i="2"/>
  <c r="U68" i="2"/>
  <c r="V68" i="2"/>
  <c r="W68" i="2"/>
  <c r="X68" i="2"/>
  <c r="Y68" i="2"/>
  <c r="Z68" i="2"/>
  <c r="AA68" i="2"/>
  <c r="AB68" i="2"/>
  <c r="AC68" i="2"/>
  <c r="AD68" i="2"/>
  <c r="AE68" i="2"/>
  <c r="AF68" i="2"/>
  <c r="AG68" i="2"/>
  <c r="AH68" i="2"/>
  <c r="AI68" i="2"/>
  <c r="AJ68" i="2"/>
  <c r="AK68" i="2"/>
  <c r="A69" i="2"/>
  <c r="E69" i="2"/>
  <c r="F69" i="2"/>
  <c r="G69" i="2"/>
  <c r="H69" i="2"/>
  <c r="I69" i="2"/>
  <c r="K69" i="2"/>
  <c r="L69" i="2"/>
  <c r="O69" i="2"/>
  <c r="P69" i="2"/>
  <c r="Q69" i="2"/>
  <c r="R69" i="2"/>
  <c r="S69" i="2"/>
  <c r="T69" i="2"/>
  <c r="U69" i="2"/>
  <c r="V69" i="2"/>
  <c r="W69" i="2"/>
  <c r="X69" i="2"/>
  <c r="Y69" i="2"/>
  <c r="Z69" i="2"/>
  <c r="AA69" i="2"/>
  <c r="AB69" i="2"/>
  <c r="AC69" i="2"/>
  <c r="AD69" i="2"/>
  <c r="AE69" i="2"/>
  <c r="AF69" i="2"/>
  <c r="AG69" i="2"/>
  <c r="AH69" i="2"/>
  <c r="AI69" i="2"/>
  <c r="AJ69" i="2"/>
  <c r="AK69" i="2"/>
  <c r="A70" i="2"/>
  <c r="E70" i="2"/>
  <c r="F70" i="2"/>
  <c r="G70" i="2"/>
  <c r="H70" i="2"/>
  <c r="I70" i="2"/>
  <c r="K70" i="2"/>
  <c r="L70" i="2"/>
  <c r="O70" i="2"/>
  <c r="P70" i="2"/>
  <c r="Q70" i="2"/>
  <c r="R70" i="2"/>
  <c r="S70" i="2"/>
  <c r="T70" i="2"/>
  <c r="U70" i="2"/>
  <c r="V70" i="2"/>
  <c r="W70" i="2"/>
  <c r="X70" i="2"/>
  <c r="Y70" i="2"/>
  <c r="Z70" i="2"/>
  <c r="AA70" i="2"/>
  <c r="AB70" i="2"/>
  <c r="AC70" i="2"/>
  <c r="AD70" i="2"/>
  <c r="AE70" i="2"/>
  <c r="AF70" i="2"/>
  <c r="AG70" i="2"/>
  <c r="AH70" i="2"/>
  <c r="AI70" i="2"/>
  <c r="AJ70" i="2"/>
  <c r="AK70" i="2"/>
  <c r="A71" i="2"/>
  <c r="E71" i="2"/>
  <c r="F71" i="2"/>
  <c r="G71" i="2"/>
  <c r="H71" i="2"/>
  <c r="I71" i="2"/>
  <c r="K71" i="2"/>
  <c r="L71" i="2"/>
  <c r="O71" i="2"/>
  <c r="P71" i="2"/>
  <c r="Q71" i="2"/>
  <c r="R71" i="2"/>
  <c r="S71" i="2"/>
  <c r="T71" i="2"/>
  <c r="U71" i="2"/>
  <c r="V71" i="2"/>
  <c r="W71" i="2"/>
  <c r="X71" i="2"/>
  <c r="Y71" i="2"/>
  <c r="Z71" i="2"/>
  <c r="AA71" i="2"/>
  <c r="AB71" i="2"/>
  <c r="AC71" i="2"/>
  <c r="AD71" i="2"/>
  <c r="AE71" i="2"/>
  <c r="AF71" i="2"/>
  <c r="AG71" i="2"/>
  <c r="AH71" i="2"/>
  <c r="AI71" i="2"/>
  <c r="AJ71" i="2"/>
  <c r="AK71" i="2"/>
  <c r="A72" i="2"/>
  <c r="E72" i="2"/>
  <c r="F72" i="2"/>
  <c r="G72" i="2"/>
  <c r="H72" i="2"/>
  <c r="I72" i="2"/>
  <c r="K72" i="2"/>
  <c r="L72" i="2"/>
  <c r="O72" i="2"/>
  <c r="P72" i="2"/>
  <c r="Q72" i="2"/>
  <c r="R72" i="2"/>
  <c r="S72" i="2"/>
  <c r="T72" i="2"/>
  <c r="U72" i="2"/>
  <c r="V72" i="2"/>
  <c r="W72" i="2"/>
  <c r="X72" i="2"/>
  <c r="Y72" i="2"/>
  <c r="Z72" i="2"/>
  <c r="AA72" i="2"/>
  <c r="AB72" i="2"/>
  <c r="AC72" i="2"/>
  <c r="AD72" i="2"/>
  <c r="AE72" i="2"/>
  <c r="AF72" i="2"/>
  <c r="AG72" i="2"/>
  <c r="AH72" i="2"/>
  <c r="AI72" i="2"/>
  <c r="AJ72" i="2"/>
  <c r="AK72" i="2"/>
  <c r="A73" i="2"/>
  <c r="E73" i="2"/>
  <c r="F73" i="2"/>
  <c r="G73" i="2"/>
  <c r="H73" i="2"/>
  <c r="I73" i="2"/>
  <c r="K73" i="2"/>
  <c r="L73" i="2"/>
  <c r="O73" i="2"/>
  <c r="P73" i="2"/>
  <c r="Q73" i="2"/>
  <c r="R73" i="2"/>
  <c r="S73" i="2"/>
  <c r="T73" i="2"/>
  <c r="U73" i="2"/>
  <c r="V73" i="2"/>
  <c r="W73" i="2"/>
  <c r="X73" i="2"/>
  <c r="Y73" i="2"/>
  <c r="Z73" i="2"/>
  <c r="AA73" i="2"/>
  <c r="AB73" i="2"/>
  <c r="AC73" i="2"/>
  <c r="AD73" i="2"/>
  <c r="AE73" i="2"/>
  <c r="AF73" i="2"/>
  <c r="AG73" i="2"/>
  <c r="AH73" i="2"/>
  <c r="AI73" i="2"/>
  <c r="AJ73" i="2"/>
  <c r="AK73" i="2"/>
  <c r="A74" i="2"/>
  <c r="E74" i="2"/>
  <c r="F74" i="2"/>
  <c r="G74" i="2"/>
  <c r="H74" i="2"/>
  <c r="I74" i="2"/>
  <c r="K74" i="2"/>
  <c r="L74" i="2"/>
  <c r="O74" i="2"/>
  <c r="P74" i="2"/>
  <c r="Q74" i="2"/>
  <c r="R74" i="2"/>
  <c r="S74" i="2"/>
  <c r="T74" i="2"/>
  <c r="U74" i="2"/>
  <c r="V74" i="2"/>
  <c r="W74" i="2"/>
  <c r="X74" i="2"/>
  <c r="Y74" i="2"/>
  <c r="Z74" i="2"/>
  <c r="AA74" i="2"/>
  <c r="AB74" i="2"/>
  <c r="AC74" i="2"/>
  <c r="AD74" i="2"/>
  <c r="AE74" i="2"/>
  <c r="AF74" i="2"/>
  <c r="AG74" i="2"/>
  <c r="AH74" i="2"/>
  <c r="AI74" i="2"/>
  <c r="AJ74" i="2"/>
  <c r="AK74" i="2"/>
  <c r="A75" i="2"/>
  <c r="E75" i="2"/>
  <c r="F75" i="2"/>
  <c r="G75" i="2"/>
  <c r="H75" i="2"/>
  <c r="I75" i="2"/>
  <c r="K75" i="2"/>
  <c r="L75" i="2"/>
  <c r="O75" i="2"/>
  <c r="P75" i="2"/>
  <c r="Q75" i="2"/>
  <c r="R75" i="2"/>
  <c r="S75" i="2"/>
  <c r="T75" i="2"/>
  <c r="U75" i="2"/>
  <c r="V75" i="2"/>
  <c r="W75" i="2"/>
  <c r="X75" i="2"/>
  <c r="Y75" i="2"/>
  <c r="Z75" i="2"/>
  <c r="AA75" i="2"/>
  <c r="AB75" i="2"/>
  <c r="AC75" i="2"/>
  <c r="AD75" i="2"/>
  <c r="AE75" i="2"/>
  <c r="AF75" i="2"/>
  <c r="AG75" i="2"/>
  <c r="AH75" i="2"/>
  <c r="AI75" i="2"/>
  <c r="AJ75" i="2"/>
  <c r="AK75" i="2"/>
  <c r="A76" i="2"/>
  <c r="E76" i="2"/>
  <c r="F76" i="2"/>
  <c r="G76" i="2"/>
  <c r="H76" i="2"/>
  <c r="I76" i="2"/>
  <c r="K76" i="2"/>
  <c r="L76" i="2"/>
  <c r="O76" i="2"/>
  <c r="P76" i="2"/>
  <c r="Q76" i="2"/>
  <c r="R76" i="2"/>
  <c r="S76" i="2"/>
  <c r="T76" i="2"/>
  <c r="U76" i="2"/>
  <c r="V76" i="2"/>
  <c r="W76" i="2"/>
  <c r="X76" i="2"/>
  <c r="Y76" i="2"/>
  <c r="Z76" i="2"/>
  <c r="AA76" i="2"/>
  <c r="AB76" i="2"/>
  <c r="AC76" i="2"/>
  <c r="AD76" i="2"/>
  <c r="AE76" i="2"/>
  <c r="AF76" i="2"/>
  <c r="AG76" i="2"/>
  <c r="AH76" i="2"/>
  <c r="AI76" i="2"/>
  <c r="AJ76" i="2"/>
  <c r="AK76" i="2"/>
  <c r="A77" i="2"/>
  <c r="E77" i="2"/>
  <c r="F77" i="2"/>
  <c r="G77" i="2"/>
  <c r="H77" i="2"/>
  <c r="I77" i="2"/>
  <c r="K77" i="2"/>
  <c r="L77" i="2"/>
  <c r="O77" i="2"/>
  <c r="P77" i="2"/>
  <c r="Q77" i="2"/>
  <c r="R77" i="2"/>
  <c r="S77" i="2"/>
  <c r="T77" i="2"/>
  <c r="U77" i="2"/>
  <c r="V77" i="2"/>
  <c r="W77" i="2"/>
  <c r="X77" i="2"/>
  <c r="Y77" i="2"/>
  <c r="Z77" i="2"/>
  <c r="AA77" i="2"/>
  <c r="AB77" i="2"/>
  <c r="AC77" i="2"/>
  <c r="AD77" i="2"/>
  <c r="AE77" i="2"/>
  <c r="AF77" i="2"/>
  <c r="AG77" i="2"/>
  <c r="AH77" i="2"/>
  <c r="AI77" i="2"/>
  <c r="AJ77" i="2"/>
  <c r="AK77" i="2"/>
  <c r="A78" i="2"/>
  <c r="E78" i="2"/>
  <c r="F78" i="2"/>
  <c r="G78" i="2"/>
  <c r="H78" i="2"/>
  <c r="I78" i="2"/>
  <c r="K78" i="2"/>
  <c r="L78" i="2"/>
  <c r="O78" i="2"/>
  <c r="P78" i="2"/>
  <c r="Q78" i="2"/>
  <c r="R78" i="2"/>
  <c r="S78" i="2"/>
  <c r="T78" i="2"/>
  <c r="U78" i="2"/>
  <c r="V78" i="2"/>
  <c r="W78" i="2"/>
  <c r="X78" i="2"/>
  <c r="Y78" i="2"/>
  <c r="Z78" i="2"/>
  <c r="AA78" i="2"/>
  <c r="AB78" i="2"/>
  <c r="AC78" i="2"/>
  <c r="AD78" i="2"/>
  <c r="AE78" i="2"/>
  <c r="AF78" i="2"/>
  <c r="AG78" i="2"/>
  <c r="AH78" i="2"/>
  <c r="AI78" i="2"/>
  <c r="AJ78" i="2"/>
  <c r="AK78" i="2"/>
  <c r="A79" i="2"/>
  <c r="E79" i="2"/>
  <c r="F79" i="2"/>
  <c r="G79" i="2"/>
  <c r="H79" i="2"/>
  <c r="I79" i="2"/>
  <c r="K79" i="2"/>
  <c r="L79" i="2"/>
  <c r="O79" i="2"/>
  <c r="P79" i="2"/>
  <c r="Q79" i="2"/>
  <c r="R79" i="2"/>
  <c r="S79" i="2"/>
  <c r="T79" i="2"/>
  <c r="U79" i="2"/>
  <c r="V79" i="2"/>
  <c r="W79" i="2"/>
  <c r="X79" i="2"/>
  <c r="Y79" i="2"/>
  <c r="Z79" i="2"/>
  <c r="AA79" i="2"/>
  <c r="AB79" i="2"/>
  <c r="AC79" i="2"/>
  <c r="AD79" i="2"/>
  <c r="AE79" i="2"/>
  <c r="AF79" i="2"/>
  <c r="AG79" i="2"/>
  <c r="AH79" i="2"/>
  <c r="AI79" i="2"/>
  <c r="AJ79" i="2"/>
  <c r="AK79" i="2"/>
  <c r="A80" i="2"/>
  <c r="E80" i="2"/>
  <c r="F80" i="2"/>
  <c r="G80" i="2"/>
  <c r="H80" i="2"/>
  <c r="I80" i="2"/>
  <c r="K80" i="2"/>
  <c r="L80" i="2"/>
  <c r="O80" i="2"/>
  <c r="P80" i="2"/>
  <c r="Q80" i="2"/>
  <c r="R80" i="2"/>
  <c r="S80" i="2"/>
  <c r="T80" i="2"/>
  <c r="U80" i="2"/>
  <c r="V80" i="2"/>
  <c r="W80" i="2"/>
  <c r="X80" i="2"/>
  <c r="Y80" i="2"/>
  <c r="Z80" i="2"/>
  <c r="AA80" i="2"/>
  <c r="AB80" i="2"/>
  <c r="AC80" i="2"/>
  <c r="AD80" i="2"/>
  <c r="AE80" i="2"/>
  <c r="AF80" i="2"/>
  <c r="AG80" i="2"/>
  <c r="AH80" i="2"/>
  <c r="AI80" i="2"/>
  <c r="AJ80" i="2"/>
  <c r="AK80" i="2"/>
  <c r="A81" i="2"/>
  <c r="E81" i="2"/>
  <c r="F81" i="2"/>
  <c r="G81" i="2"/>
  <c r="H81" i="2"/>
  <c r="I81" i="2"/>
  <c r="K81" i="2"/>
  <c r="L81" i="2"/>
  <c r="O81" i="2"/>
  <c r="P81" i="2"/>
  <c r="Q81" i="2"/>
  <c r="R81" i="2"/>
  <c r="S81" i="2"/>
  <c r="T81" i="2"/>
  <c r="U81" i="2"/>
  <c r="V81" i="2"/>
  <c r="W81" i="2"/>
  <c r="X81" i="2"/>
  <c r="Y81" i="2"/>
  <c r="Z81" i="2"/>
  <c r="AA81" i="2"/>
  <c r="AB81" i="2"/>
  <c r="AC81" i="2"/>
  <c r="AD81" i="2"/>
  <c r="AE81" i="2"/>
  <c r="AF81" i="2"/>
  <c r="AG81" i="2"/>
  <c r="AH81" i="2"/>
  <c r="AI81" i="2"/>
  <c r="AJ81" i="2"/>
  <c r="AK81" i="2"/>
  <c r="A82" i="2"/>
  <c r="E82" i="2"/>
  <c r="F82" i="2"/>
  <c r="G82" i="2"/>
  <c r="H82" i="2"/>
  <c r="I82" i="2"/>
  <c r="K82" i="2"/>
  <c r="L82" i="2"/>
  <c r="O82" i="2"/>
  <c r="P82" i="2"/>
  <c r="Q82" i="2"/>
  <c r="R82" i="2"/>
  <c r="S82" i="2"/>
  <c r="T82" i="2"/>
  <c r="U82" i="2"/>
  <c r="V82" i="2"/>
  <c r="W82" i="2"/>
  <c r="X82" i="2"/>
  <c r="Y82" i="2"/>
  <c r="Z82" i="2"/>
  <c r="AA82" i="2"/>
  <c r="AB82" i="2"/>
  <c r="AC82" i="2"/>
  <c r="AD82" i="2"/>
  <c r="AE82" i="2"/>
  <c r="AF82" i="2"/>
  <c r="AG82" i="2"/>
  <c r="AH82" i="2"/>
  <c r="AI82" i="2"/>
  <c r="AJ82" i="2"/>
  <c r="AK82" i="2"/>
  <c r="A83" i="2"/>
  <c r="E83" i="2"/>
  <c r="F83" i="2"/>
  <c r="G83" i="2"/>
  <c r="H83" i="2"/>
  <c r="I83" i="2"/>
  <c r="K83" i="2"/>
  <c r="L83" i="2"/>
  <c r="O83" i="2"/>
  <c r="P83" i="2"/>
  <c r="Q83" i="2"/>
  <c r="R83" i="2"/>
  <c r="S83" i="2"/>
  <c r="T83" i="2"/>
  <c r="U83" i="2"/>
  <c r="V83" i="2"/>
  <c r="W83" i="2"/>
  <c r="X83" i="2"/>
  <c r="Y83" i="2"/>
  <c r="Z83" i="2"/>
  <c r="AA83" i="2"/>
  <c r="AB83" i="2"/>
  <c r="AC83" i="2"/>
  <c r="AD83" i="2"/>
  <c r="AE83" i="2"/>
  <c r="AF83" i="2"/>
  <c r="AG83" i="2"/>
  <c r="AH83" i="2"/>
  <c r="AI83" i="2"/>
  <c r="AJ83" i="2"/>
  <c r="AK83" i="2"/>
  <c r="A84" i="2"/>
  <c r="E84" i="2"/>
  <c r="F84" i="2"/>
  <c r="G84" i="2"/>
  <c r="H84" i="2"/>
  <c r="I84" i="2"/>
  <c r="K84" i="2"/>
  <c r="L84" i="2"/>
  <c r="O84" i="2"/>
  <c r="P84" i="2"/>
  <c r="Q84" i="2"/>
  <c r="R84" i="2"/>
  <c r="S84" i="2"/>
  <c r="T84" i="2"/>
  <c r="U84" i="2"/>
  <c r="V84" i="2"/>
  <c r="W84" i="2"/>
  <c r="X84" i="2"/>
  <c r="Y84" i="2"/>
  <c r="Z84" i="2"/>
  <c r="AA84" i="2"/>
  <c r="AB84" i="2"/>
  <c r="AC84" i="2"/>
  <c r="AD84" i="2"/>
  <c r="AE84" i="2"/>
  <c r="AF84" i="2"/>
  <c r="AG84" i="2"/>
  <c r="AH84" i="2"/>
  <c r="AI84" i="2"/>
  <c r="AJ84" i="2"/>
  <c r="AK84" i="2"/>
  <c r="A85" i="2"/>
  <c r="E85" i="2"/>
  <c r="F85" i="2"/>
  <c r="G85" i="2"/>
  <c r="H85" i="2"/>
  <c r="I85" i="2"/>
  <c r="K85" i="2"/>
  <c r="L85" i="2"/>
  <c r="O85" i="2"/>
  <c r="P85" i="2"/>
  <c r="Q85" i="2"/>
  <c r="R85" i="2"/>
  <c r="S85" i="2"/>
  <c r="T85" i="2"/>
  <c r="U85" i="2"/>
  <c r="V85" i="2"/>
  <c r="W85" i="2"/>
  <c r="X85" i="2"/>
  <c r="Y85" i="2"/>
  <c r="Z85" i="2"/>
  <c r="AA85" i="2"/>
  <c r="AB85" i="2"/>
  <c r="AC85" i="2"/>
  <c r="AD85" i="2"/>
  <c r="AE85" i="2"/>
  <c r="AF85" i="2"/>
  <c r="AG85" i="2"/>
  <c r="AH85" i="2"/>
  <c r="AI85" i="2"/>
  <c r="AJ85" i="2"/>
  <c r="AK85" i="2"/>
  <c r="A86" i="2"/>
  <c r="E86" i="2"/>
  <c r="F86" i="2"/>
  <c r="G86" i="2"/>
  <c r="H86" i="2"/>
  <c r="I86" i="2"/>
  <c r="K86" i="2"/>
  <c r="L86" i="2"/>
  <c r="O86" i="2"/>
  <c r="P86" i="2"/>
  <c r="Q86" i="2"/>
  <c r="R86" i="2"/>
  <c r="S86" i="2"/>
  <c r="T86" i="2"/>
  <c r="U86" i="2"/>
  <c r="V86" i="2"/>
  <c r="W86" i="2"/>
  <c r="X86" i="2"/>
  <c r="Y86" i="2"/>
  <c r="Z86" i="2"/>
  <c r="AA86" i="2"/>
  <c r="AB86" i="2"/>
  <c r="AC86" i="2"/>
  <c r="AD86" i="2"/>
  <c r="AE86" i="2"/>
  <c r="AF86" i="2"/>
  <c r="AG86" i="2"/>
  <c r="AH86" i="2"/>
  <c r="AI86" i="2"/>
  <c r="AJ86" i="2"/>
  <c r="AK86" i="2"/>
  <c r="A87" i="2"/>
  <c r="E87" i="2"/>
  <c r="F87" i="2"/>
  <c r="G87" i="2"/>
  <c r="H87" i="2"/>
  <c r="I87" i="2"/>
  <c r="K87" i="2"/>
  <c r="L87" i="2"/>
  <c r="O87" i="2"/>
  <c r="P87" i="2"/>
  <c r="Q87" i="2"/>
  <c r="R87" i="2"/>
  <c r="S87" i="2"/>
  <c r="T87" i="2"/>
  <c r="U87" i="2"/>
  <c r="V87" i="2"/>
  <c r="W87" i="2"/>
  <c r="X87" i="2"/>
  <c r="Y87" i="2"/>
  <c r="Z87" i="2"/>
  <c r="AA87" i="2"/>
  <c r="AB87" i="2"/>
  <c r="AC87" i="2"/>
  <c r="AD87" i="2"/>
  <c r="AE87" i="2"/>
  <c r="AF87" i="2"/>
  <c r="AG87" i="2"/>
  <c r="AH87" i="2"/>
  <c r="AI87" i="2"/>
  <c r="AJ87" i="2"/>
  <c r="AK87" i="2"/>
  <c r="A88" i="2"/>
  <c r="E88" i="2"/>
  <c r="F88" i="2"/>
  <c r="G88" i="2"/>
  <c r="H88" i="2"/>
  <c r="I88" i="2"/>
  <c r="K88" i="2"/>
  <c r="L88" i="2"/>
  <c r="O88" i="2"/>
  <c r="P88" i="2"/>
  <c r="Q88" i="2"/>
  <c r="R88" i="2"/>
  <c r="S88" i="2"/>
  <c r="T88" i="2"/>
  <c r="U88" i="2"/>
  <c r="V88" i="2"/>
  <c r="W88" i="2"/>
  <c r="X88" i="2"/>
  <c r="Y88" i="2"/>
  <c r="Z88" i="2"/>
  <c r="AA88" i="2"/>
  <c r="AB88" i="2"/>
  <c r="AC88" i="2"/>
  <c r="AD88" i="2"/>
  <c r="AE88" i="2"/>
  <c r="AF88" i="2"/>
  <c r="AG88" i="2"/>
  <c r="AH88" i="2"/>
  <c r="AI88" i="2"/>
  <c r="AJ88" i="2"/>
  <c r="AK88" i="2"/>
  <c r="A89" i="2"/>
  <c r="E89" i="2"/>
  <c r="F89" i="2"/>
  <c r="G89" i="2"/>
  <c r="H89" i="2"/>
  <c r="I89" i="2"/>
  <c r="K89" i="2"/>
  <c r="L89" i="2"/>
  <c r="O89" i="2"/>
  <c r="P89" i="2"/>
  <c r="Q89" i="2"/>
  <c r="R89" i="2"/>
  <c r="S89" i="2"/>
  <c r="T89" i="2"/>
  <c r="U89" i="2"/>
  <c r="V89" i="2"/>
  <c r="W89" i="2"/>
  <c r="X89" i="2"/>
  <c r="Y89" i="2"/>
  <c r="Z89" i="2"/>
  <c r="AA89" i="2"/>
  <c r="AB89" i="2"/>
  <c r="AC89" i="2"/>
  <c r="AD89" i="2"/>
  <c r="AE89" i="2"/>
  <c r="AF89" i="2"/>
  <c r="AG89" i="2"/>
  <c r="AH89" i="2"/>
  <c r="AI89" i="2"/>
  <c r="AJ89" i="2"/>
  <c r="AK89" i="2"/>
  <c r="A90" i="2"/>
  <c r="E90" i="2"/>
  <c r="F90" i="2"/>
  <c r="G90" i="2"/>
  <c r="H90" i="2"/>
  <c r="I90" i="2"/>
  <c r="K90" i="2"/>
  <c r="L90" i="2"/>
  <c r="O90" i="2"/>
  <c r="P90" i="2"/>
  <c r="Q90" i="2"/>
  <c r="R90" i="2"/>
  <c r="S90" i="2"/>
  <c r="T90" i="2"/>
  <c r="U90" i="2"/>
  <c r="V90" i="2"/>
  <c r="W90" i="2"/>
  <c r="X90" i="2"/>
  <c r="Y90" i="2"/>
  <c r="Z90" i="2"/>
  <c r="AA90" i="2"/>
  <c r="AB90" i="2"/>
  <c r="AC90" i="2"/>
  <c r="AD90" i="2"/>
  <c r="AE90" i="2"/>
  <c r="AF90" i="2"/>
  <c r="AG90" i="2"/>
  <c r="AH90" i="2"/>
  <c r="AI90" i="2"/>
  <c r="AJ90" i="2"/>
  <c r="AK90" i="2"/>
  <c r="A91" i="2"/>
  <c r="E91" i="2"/>
  <c r="F91" i="2"/>
  <c r="G91" i="2"/>
  <c r="H91" i="2"/>
  <c r="I91" i="2"/>
  <c r="K91" i="2"/>
  <c r="L91" i="2"/>
  <c r="O91" i="2"/>
  <c r="P91" i="2"/>
  <c r="Q91" i="2"/>
  <c r="R91" i="2"/>
  <c r="S91" i="2"/>
  <c r="T91" i="2"/>
  <c r="U91" i="2"/>
  <c r="V91" i="2"/>
  <c r="W91" i="2"/>
  <c r="X91" i="2"/>
  <c r="Y91" i="2"/>
  <c r="Z91" i="2"/>
  <c r="AA91" i="2"/>
  <c r="AB91" i="2"/>
  <c r="AC91" i="2"/>
  <c r="AD91" i="2"/>
  <c r="AE91" i="2"/>
  <c r="AF91" i="2"/>
  <c r="AG91" i="2"/>
  <c r="AH91" i="2"/>
  <c r="AI91" i="2"/>
  <c r="AJ91" i="2"/>
  <c r="AK91" i="2"/>
  <c r="A92" i="2"/>
  <c r="A93" i="2"/>
  <c r="A94" i="2"/>
  <c r="E94" i="2"/>
  <c r="F94" i="2"/>
  <c r="G94" i="2"/>
  <c r="H94" i="2"/>
  <c r="I94" i="2"/>
  <c r="K94" i="2"/>
  <c r="L94" i="2"/>
  <c r="O94" i="2"/>
  <c r="P94" i="2"/>
  <c r="Q94" i="2"/>
  <c r="R94" i="2"/>
  <c r="S94" i="2"/>
  <c r="T94" i="2"/>
  <c r="U94" i="2"/>
  <c r="V94" i="2"/>
  <c r="W94" i="2"/>
  <c r="X94" i="2"/>
  <c r="Y94" i="2"/>
  <c r="Z94" i="2"/>
  <c r="AA94" i="2"/>
  <c r="AB94" i="2"/>
  <c r="AC94" i="2"/>
  <c r="AD94" i="2"/>
  <c r="AE94" i="2"/>
  <c r="AF94" i="2"/>
  <c r="AG94" i="2"/>
  <c r="AH94" i="2"/>
  <c r="AI94" i="2"/>
  <c r="AJ94" i="2"/>
  <c r="AK94" i="2"/>
  <c r="A95" i="2"/>
  <c r="E95" i="2"/>
  <c r="F95" i="2"/>
  <c r="G95" i="2"/>
  <c r="H95" i="2"/>
  <c r="I95" i="2"/>
  <c r="K95" i="2"/>
  <c r="L95" i="2"/>
  <c r="O95" i="2"/>
  <c r="P95" i="2"/>
  <c r="Q95" i="2"/>
  <c r="R95" i="2"/>
  <c r="S95" i="2"/>
  <c r="T95" i="2"/>
  <c r="U95" i="2"/>
  <c r="V95" i="2"/>
  <c r="W95" i="2"/>
  <c r="X95" i="2"/>
  <c r="Y95" i="2"/>
  <c r="Z95" i="2"/>
  <c r="AA95" i="2"/>
  <c r="AB95" i="2"/>
  <c r="AC95" i="2"/>
  <c r="AD95" i="2"/>
  <c r="AE95" i="2"/>
  <c r="AF95" i="2"/>
  <c r="AG95" i="2"/>
  <c r="AH95" i="2"/>
  <c r="AI95" i="2"/>
  <c r="AJ95" i="2"/>
  <c r="AK95" i="2"/>
  <c r="A96" i="2"/>
  <c r="E96" i="2"/>
  <c r="F96" i="2"/>
  <c r="G96" i="2"/>
  <c r="H96" i="2"/>
  <c r="I96" i="2"/>
  <c r="K96" i="2"/>
  <c r="L96" i="2"/>
  <c r="O96" i="2"/>
  <c r="P96" i="2"/>
  <c r="Q96" i="2"/>
  <c r="R96" i="2"/>
  <c r="S96" i="2"/>
  <c r="T96" i="2"/>
  <c r="U96" i="2"/>
  <c r="V96" i="2"/>
  <c r="W96" i="2"/>
  <c r="X96" i="2"/>
  <c r="Y96" i="2"/>
  <c r="Z96" i="2"/>
  <c r="AA96" i="2"/>
  <c r="AB96" i="2"/>
  <c r="AC96" i="2"/>
  <c r="AD96" i="2"/>
  <c r="AE96" i="2"/>
  <c r="AF96" i="2"/>
  <c r="AG96" i="2"/>
  <c r="AH96" i="2"/>
  <c r="AI96" i="2"/>
  <c r="AJ96" i="2"/>
  <c r="AK96" i="2"/>
  <c r="A97" i="2"/>
  <c r="E97" i="2"/>
  <c r="F97" i="2"/>
  <c r="G97" i="2"/>
  <c r="H97" i="2"/>
  <c r="I97" i="2"/>
  <c r="K97" i="2"/>
  <c r="L97" i="2"/>
  <c r="O97" i="2"/>
  <c r="P97" i="2"/>
  <c r="Q97" i="2"/>
  <c r="R97" i="2"/>
  <c r="S97" i="2"/>
  <c r="T97" i="2"/>
  <c r="U97" i="2"/>
  <c r="V97" i="2"/>
  <c r="W97" i="2"/>
  <c r="X97" i="2"/>
  <c r="Y97" i="2"/>
  <c r="Z97" i="2"/>
  <c r="AA97" i="2"/>
  <c r="AB97" i="2"/>
  <c r="AC97" i="2"/>
  <c r="AD97" i="2"/>
  <c r="AE97" i="2"/>
  <c r="AF97" i="2"/>
  <c r="AG97" i="2"/>
  <c r="AH97" i="2"/>
  <c r="AI97" i="2"/>
  <c r="AJ97" i="2"/>
  <c r="AK97" i="2"/>
  <c r="A98" i="2"/>
  <c r="E98" i="2"/>
  <c r="F98" i="2"/>
  <c r="G98" i="2"/>
  <c r="H98" i="2"/>
  <c r="I98" i="2"/>
  <c r="K98" i="2"/>
  <c r="L98" i="2"/>
  <c r="O98" i="2"/>
  <c r="P98" i="2"/>
  <c r="Q98" i="2"/>
  <c r="R98" i="2"/>
  <c r="S98" i="2"/>
  <c r="T98" i="2"/>
  <c r="U98" i="2"/>
  <c r="V98" i="2"/>
  <c r="W98" i="2"/>
  <c r="X98" i="2"/>
  <c r="Y98" i="2"/>
  <c r="Z98" i="2"/>
  <c r="AA98" i="2"/>
  <c r="AB98" i="2"/>
  <c r="AC98" i="2"/>
  <c r="AD98" i="2"/>
  <c r="AE98" i="2"/>
  <c r="AF98" i="2"/>
  <c r="AG98" i="2"/>
  <c r="AH98" i="2"/>
  <c r="AI98" i="2"/>
  <c r="AJ98" i="2"/>
  <c r="AK98" i="2"/>
  <c r="A99" i="2"/>
  <c r="E99" i="2"/>
  <c r="F99" i="2"/>
  <c r="G99" i="2"/>
  <c r="H99" i="2"/>
  <c r="I99" i="2"/>
  <c r="K99" i="2"/>
  <c r="L99" i="2"/>
  <c r="O99" i="2"/>
  <c r="P99" i="2"/>
  <c r="Q99" i="2"/>
  <c r="R99" i="2"/>
  <c r="S99" i="2"/>
  <c r="T99" i="2"/>
  <c r="U99" i="2"/>
  <c r="V99" i="2"/>
  <c r="W99" i="2"/>
  <c r="X99" i="2"/>
  <c r="Y99" i="2"/>
  <c r="Z99" i="2"/>
  <c r="AA99" i="2"/>
  <c r="AB99" i="2"/>
  <c r="AC99" i="2"/>
  <c r="AD99" i="2"/>
  <c r="AE99" i="2"/>
  <c r="AF99" i="2"/>
  <c r="AG99" i="2"/>
  <c r="AH99" i="2"/>
  <c r="AI99" i="2"/>
  <c r="AJ99" i="2"/>
  <c r="AK99" i="2"/>
  <c r="A100" i="2"/>
  <c r="E100" i="2"/>
  <c r="F100" i="2"/>
  <c r="G100" i="2"/>
  <c r="H100" i="2"/>
  <c r="I100" i="2"/>
  <c r="K100" i="2"/>
  <c r="L100" i="2"/>
  <c r="O100" i="2"/>
  <c r="P100" i="2"/>
  <c r="Q100" i="2"/>
  <c r="R100" i="2"/>
  <c r="S100" i="2"/>
  <c r="T100" i="2"/>
  <c r="U100" i="2"/>
  <c r="V100" i="2"/>
  <c r="W100" i="2"/>
  <c r="X100" i="2"/>
  <c r="Y100" i="2"/>
  <c r="Z100" i="2"/>
  <c r="AA100" i="2"/>
  <c r="AB100" i="2"/>
  <c r="AC100" i="2"/>
  <c r="AD100" i="2"/>
  <c r="AE100" i="2"/>
  <c r="AF100" i="2"/>
  <c r="AG100" i="2"/>
  <c r="AH100" i="2"/>
  <c r="AI100" i="2"/>
  <c r="AJ100" i="2"/>
  <c r="AK100" i="2"/>
  <c r="A101" i="2"/>
  <c r="E101" i="2"/>
  <c r="F101" i="2"/>
  <c r="G101" i="2"/>
  <c r="H101" i="2"/>
  <c r="I101" i="2"/>
  <c r="K101" i="2"/>
  <c r="L101" i="2"/>
  <c r="O101" i="2"/>
  <c r="P101" i="2"/>
  <c r="Q101" i="2"/>
  <c r="R101" i="2"/>
  <c r="S101" i="2"/>
  <c r="T101" i="2"/>
  <c r="U101" i="2"/>
  <c r="V101" i="2"/>
  <c r="X101" i="2"/>
  <c r="Y101" i="2"/>
  <c r="Z101" i="2"/>
  <c r="AA101" i="2"/>
  <c r="AB101" i="2"/>
  <c r="AC101" i="2"/>
  <c r="AD101" i="2"/>
  <c r="AE101" i="2"/>
  <c r="AF101" i="2"/>
  <c r="AG101" i="2"/>
  <c r="AH101" i="2"/>
  <c r="AI101" i="2"/>
  <c r="AJ101" i="2"/>
  <c r="AK101" i="2"/>
  <c r="A102" i="2"/>
  <c r="E102" i="2"/>
  <c r="F102" i="2"/>
  <c r="G102" i="2"/>
  <c r="H102" i="2"/>
  <c r="I102" i="2"/>
  <c r="K102" i="2"/>
  <c r="L102" i="2"/>
  <c r="O102" i="2"/>
  <c r="P102" i="2"/>
  <c r="Q102" i="2"/>
  <c r="R102" i="2"/>
  <c r="S102" i="2"/>
  <c r="T102" i="2"/>
  <c r="U102" i="2"/>
  <c r="V102" i="2"/>
  <c r="W102" i="2"/>
  <c r="X102" i="2"/>
  <c r="Y102" i="2"/>
  <c r="Z102" i="2"/>
  <c r="AA102" i="2"/>
  <c r="AB102" i="2"/>
  <c r="AC102" i="2"/>
  <c r="AD102" i="2"/>
  <c r="AE102" i="2"/>
  <c r="AF102" i="2"/>
  <c r="AG102" i="2"/>
  <c r="AH102" i="2"/>
  <c r="AI102" i="2"/>
  <c r="AJ102" i="2"/>
  <c r="AK102" i="2"/>
  <c r="A103" i="2"/>
  <c r="E103" i="2"/>
  <c r="F103" i="2"/>
  <c r="G103" i="2"/>
  <c r="H103" i="2"/>
  <c r="I103" i="2"/>
  <c r="K103" i="2"/>
  <c r="L103" i="2"/>
  <c r="O103" i="2"/>
  <c r="P103" i="2"/>
  <c r="Q103" i="2"/>
  <c r="R103" i="2"/>
  <c r="S103" i="2"/>
  <c r="T103" i="2"/>
  <c r="U103" i="2"/>
  <c r="V103" i="2"/>
  <c r="W103" i="2"/>
  <c r="X103" i="2"/>
  <c r="Y103" i="2"/>
  <c r="Z103" i="2"/>
  <c r="AA103" i="2"/>
  <c r="AB103" i="2"/>
  <c r="AC103" i="2"/>
  <c r="AD103" i="2"/>
  <c r="AE103" i="2"/>
  <c r="AF103" i="2"/>
  <c r="AG103" i="2"/>
  <c r="AH103" i="2"/>
  <c r="AI103" i="2"/>
  <c r="AJ103" i="2"/>
  <c r="AK103" i="2"/>
  <c r="A105" i="2"/>
  <c r="E105" i="2"/>
  <c r="F105" i="2"/>
  <c r="G105" i="2"/>
  <c r="H105" i="2"/>
  <c r="I105" i="2"/>
  <c r="K105" i="2"/>
  <c r="L105" i="2"/>
  <c r="O105" i="2"/>
  <c r="P105" i="2"/>
  <c r="Q105" i="2"/>
  <c r="R105" i="2"/>
  <c r="S105" i="2"/>
  <c r="T105" i="2"/>
  <c r="U105" i="2"/>
  <c r="V105" i="2"/>
  <c r="W105" i="2"/>
  <c r="X105" i="2"/>
  <c r="Y105" i="2"/>
  <c r="Z105" i="2"/>
  <c r="AA105" i="2"/>
  <c r="AB105" i="2"/>
  <c r="AC105" i="2"/>
  <c r="AD105" i="2"/>
  <c r="AE105" i="2"/>
  <c r="AF105" i="2"/>
  <c r="AG105" i="2"/>
  <c r="AH105" i="2"/>
  <c r="AI105" i="2"/>
  <c r="AJ105" i="2"/>
  <c r="AK105" i="2"/>
  <c r="A106" i="2"/>
  <c r="E106" i="2"/>
  <c r="F106" i="2"/>
  <c r="G106" i="2"/>
  <c r="H106" i="2"/>
  <c r="I106" i="2"/>
  <c r="K106" i="2"/>
  <c r="L106" i="2"/>
  <c r="O106" i="2"/>
  <c r="P106" i="2"/>
  <c r="Q106" i="2"/>
  <c r="R106" i="2"/>
  <c r="S106" i="2"/>
  <c r="T106" i="2"/>
  <c r="U106" i="2"/>
  <c r="V106" i="2"/>
  <c r="W106" i="2"/>
  <c r="X106" i="2"/>
  <c r="Y106" i="2"/>
  <c r="Z106" i="2"/>
  <c r="AA106" i="2"/>
  <c r="AB106" i="2"/>
  <c r="AC106" i="2"/>
  <c r="AD106" i="2"/>
  <c r="AE106" i="2"/>
  <c r="AF106" i="2"/>
  <c r="AG106" i="2"/>
  <c r="AH106" i="2"/>
  <c r="AI106" i="2"/>
  <c r="AJ106" i="2"/>
  <c r="AK106" i="2"/>
  <c r="A107" i="2"/>
  <c r="E107" i="2"/>
  <c r="F107" i="2"/>
  <c r="G107" i="2"/>
  <c r="H107" i="2"/>
  <c r="I107" i="2"/>
  <c r="K107" i="2"/>
  <c r="L107" i="2"/>
  <c r="O107" i="2"/>
  <c r="P107" i="2"/>
  <c r="Q107" i="2"/>
  <c r="R107" i="2"/>
  <c r="S107" i="2"/>
  <c r="T107" i="2"/>
  <c r="U107" i="2"/>
  <c r="V107" i="2"/>
  <c r="W107" i="2"/>
  <c r="X107" i="2"/>
  <c r="Y107" i="2"/>
  <c r="Z107" i="2"/>
  <c r="AA107" i="2"/>
  <c r="AB107" i="2"/>
  <c r="AC107" i="2"/>
  <c r="AD107" i="2"/>
  <c r="AE107" i="2"/>
  <c r="AF107" i="2"/>
  <c r="AG107" i="2"/>
  <c r="AH107" i="2"/>
  <c r="AI107" i="2"/>
  <c r="AJ107" i="2"/>
  <c r="AK107" i="2"/>
  <c r="A108" i="2"/>
  <c r="E108" i="2"/>
  <c r="F108" i="2"/>
  <c r="G108" i="2"/>
  <c r="H108" i="2"/>
  <c r="I108" i="2"/>
  <c r="K108" i="2"/>
  <c r="L108" i="2"/>
  <c r="O108" i="2"/>
  <c r="P108" i="2"/>
  <c r="Q108" i="2"/>
  <c r="R108" i="2"/>
  <c r="S108" i="2"/>
  <c r="T108" i="2"/>
  <c r="U108" i="2"/>
  <c r="V108" i="2"/>
  <c r="W108" i="2"/>
  <c r="X108" i="2"/>
  <c r="Y108" i="2"/>
  <c r="Z108" i="2"/>
  <c r="AA108" i="2"/>
  <c r="AB108" i="2"/>
  <c r="AC108" i="2"/>
  <c r="AD108" i="2"/>
  <c r="AE108" i="2"/>
  <c r="AF108" i="2"/>
  <c r="AG108" i="2"/>
  <c r="AH108" i="2"/>
  <c r="AI108" i="2"/>
  <c r="AJ108" i="2"/>
  <c r="AK108" i="2"/>
  <c r="A109" i="2"/>
  <c r="E109" i="2"/>
  <c r="F109" i="2"/>
  <c r="G109" i="2"/>
  <c r="H109" i="2"/>
  <c r="I109" i="2"/>
  <c r="K109" i="2"/>
  <c r="L109" i="2"/>
  <c r="O109" i="2"/>
  <c r="P109" i="2"/>
  <c r="Q109" i="2"/>
  <c r="R109" i="2"/>
  <c r="S109" i="2"/>
  <c r="T109" i="2"/>
  <c r="U109" i="2"/>
  <c r="V109" i="2"/>
  <c r="W109" i="2"/>
  <c r="X109" i="2"/>
  <c r="Y109" i="2"/>
  <c r="Z109" i="2"/>
  <c r="AA109" i="2"/>
  <c r="AB109" i="2"/>
  <c r="AC109" i="2"/>
  <c r="AD109" i="2"/>
  <c r="AE109" i="2"/>
  <c r="AF109" i="2"/>
  <c r="AG109" i="2"/>
  <c r="AH109" i="2"/>
  <c r="AI109" i="2"/>
  <c r="AJ109" i="2"/>
  <c r="AK109" i="2"/>
  <c r="A110" i="2"/>
  <c r="E110" i="2"/>
  <c r="F110" i="2"/>
  <c r="G110" i="2"/>
  <c r="H110" i="2"/>
  <c r="I110" i="2"/>
  <c r="K110" i="2"/>
  <c r="L110" i="2"/>
  <c r="O110" i="2"/>
  <c r="P110" i="2"/>
  <c r="Q110" i="2"/>
  <c r="R110" i="2"/>
  <c r="S110" i="2"/>
  <c r="T110" i="2"/>
  <c r="U110" i="2"/>
  <c r="V110" i="2"/>
  <c r="W110" i="2"/>
  <c r="X110" i="2"/>
  <c r="Y110" i="2"/>
  <c r="Z110" i="2"/>
  <c r="AA110" i="2"/>
  <c r="AB110" i="2"/>
  <c r="AC110" i="2"/>
  <c r="AD110" i="2"/>
  <c r="AE110" i="2"/>
  <c r="AF110" i="2"/>
  <c r="AG110" i="2"/>
  <c r="AH110" i="2"/>
  <c r="AI110" i="2"/>
  <c r="AJ110" i="2"/>
  <c r="AK110" i="2"/>
  <c r="A111" i="2"/>
  <c r="E111" i="2"/>
  <c r="F111" i="2"/>
  <c r="G111" i="2"/>
  <c r="H111" i="2"/>
  <c r="I111" i="2"/>
  <c r="K111" i="2"/>
  <c r="L111" i="2"/>
  <c r="O111" i="2"/>
  <c r="P111" i="2"/>
  <c r="Q111" i="2"/>
  <c r="R111" i="2"/>
  <c r="S111" i="2"/>
  <c r="T111" i="2"/>
  <c r="U111" i="2"/>
  <c r="V111" i="2"/>
  <c r="W111" i="2"/>
  <c r="X111" i="2"/>
  <c r="Y111" i="2"/>
  <c r="Z111" i="2"/>
  <c r="AA111" i="2"/>
  <c r="AB111" i="2"/>
  <c r="AC111" i="2"/>
  <c r="AD111" i="2"/>
  <c r="AE111" i="2"/>
  <c r="AF111" i="2"/>
  <c r="AG111" i="2"/>
  <c r="AH111" i="2"/>
  <c r="AI111" i="2"/>
  <c r="AJ111" i="2"/>
  <c r="AK111" i="2"/>
  <c r="A112" i="2"/>
  <c r="E112" i="2"/>
  <c r="F112" i="2"/>
  <c r="G112" i="2"/>
  <c r="H112" i="2"/>
  <c r="I112" i="2"/>
  <c r="K112" i="2"/>
  <c r="L112" i="2"/>
  <c r="O112" i="2"/>
  <c r="P112" i="2"/>
  <c r="Q112" i="2"/>
  <c r="R112" i="2"/>
  <c r="S112" i="2"/>
  <c r="T112" i="2"/>
  <c r="U112" i="2"/>
  <c r="V112" i="2"/>
  <c r="W112" i="2"/>
  <c r="X112" i="2"/>
  <c r="Y112" i="2"/>
  <c r="Z112" i="2"/>
  <c r="AA112" i="2"/>
  <c r="AB112" i="2"/>
  <c r="AC112" i="2"/>
  <c r="AD112" i="2"/>
  <c r="AE112" i="2"/>
  <c r="AF112" i="2"/>
  <c r="AG112" i="2"/>
  <c r="AH112" i="2"/>
  <c r="AI112" i="2"/>
  <c r="AJ112" i="2"/>
  <c r="AK112" i="2"/>
  <c r="A113" i="2"/>
  <c r="E113" i="2"/>
  <c r="F113" i="2"/>
  <c r="G113" i="2"/>
  <c r="H113" i="2"/>
  <c r="I113" i="2"/>
  <c r="K113" i="2"/>
  <c r="L113" i="2"/>
  <c r="O113" i="2"/>
  <c r="P113" i="2"/>
  <c r="Q113" i="2"/>
  <c r="R113" i="2"/>
  <c r="S113" i="2"/>
  <c r="T113" i="2"/>
  <c r="U113" i="2"/>
  <c r="V113" i="2"/>
  <c r="W113" i="2"/>
  <c r="X113" i="2"/>
  <c r="Y113" i="2"/>
  <c r="Z113" i="2"/>
  <c r="AA113" i="2"/>
  <c r="AB113" i="2"/>
  <c r="AC113" i="2"/>
  <c r="AD113" i="2"/>
  <c r="AE113" i="2"/>
  <c r="AF113" i="2"/>
  <c r="AG113" i="2"/>
  <c r="AH113" i="2"/>
  <c r="AI113" i="2"/>
  <c r="AJ113" i="2"/>
  <c r="AK113" i="2"/>
  <c r="A114" i="2"/>
  <c r="E114" i="2"/>
  <c r="F114" i="2"/>
  <c r="G114" i="2"/>
  <c r="H114" i="2"/>
  <c r="I114" i="2"/>
  <c r="K114" i="2"/>
  <c r="L114" i="2"/>
  <c r="O114" i="2"/>
  <c r="P114" i="2"/>
  <c r="Q114" i="2"/>
  <c r="R114" i="2"/>
  <c r="S114" i="2"/>
  <c r="T114" i="2"/>
  <c r="U114" i="2"/>
  <c r="V114" i="2"/>
  <c r="W114" i="2"/>
  <c r="X114" i="2"/>
  <c r="Y114" i="2"/>
  <c r="Z114" i="2"/>
  <c r="AA114" i="2"/>
  <c r="AB114" i="2"/>
  <c r="AC114" i="2"/>
  <c r="AD114" i="2"/>
  <c r="AE114" i="2"/>
  <c r="AF114" i="2"/>
  <c r="AG114" i="2"/>
  <c r="AH114" i="2"/>
  <c r="AI114" i="2"/>
  <c r="AJ114" i="2"/>
  <c r="AK114" i="2"/>
  <c r="A115" i="2"/>
  <c r="E115" i="2"/>
  <c r="F115" i="2"/>
  <c r="G115" i="2"/>
  <c r="H115" i="2"/>
  <c r="I115" i="2"/>
  <c r="K115" i="2"/>
  <c r="L115" i="2"/>
  <c r="O115" i="2"/>
  <c r="P115" i="2"/>
  <c r="Q115" i="2"/>
  <c r="R115" i="2"/>
  <c r="S115" i="2"/>
  <c r="T115" i="2"/>
  <c r="U115" i="2"/>
  <c r="V115" i="2"/>
  <c r="W115" i="2"/>
  <c r="X115" i="2"/>
  <c r="Y115" i="2"/>
  <c r="Z115" i="2"/>
  <c r="AA115" i="2"/>
  <c r="AB115" i="2"/>
  <c r="AC115" i="2"/>
  <c r="AD115" i="2"/>
  <c r="AE115" i="2"/>
  <c r="AF115" i="2"/>
  <c r="AG115" i="2"/>
  <c r="AH115" i="2"/>
  <c r="AI115" i="2"/>
  <c r="AJ115" i="2"/>
  <c r="AK115" i="2"/>
  <c r="A116" i="2"/>
  <c r="E116" i="2"/>
  <c r="F116" i="2"/>
  <c r="G116" i="2"/>
  <c r="H116" i="2"/>
  <c r="I116" i="2"/>
  <c r="K116" i="2"/>
  <c r="L116" i="2"/>
  <c r="O116" i="2"/>
  <c r="P116" i="2"/>
  <c r="Q116" i="2"/>
  <c r="R116" i="2"/>
  <c r="S116" i="2"/>
  <c r="T116" i="2"/>
  <c r="U116" i="2"/>
  <c r="V116" i="2"/>
  <c r="W116" i="2"/>
  <c r="X116" i="2"/>
  <c r="Y116" i="2"/>
  <c r="Z116" i="2"/>
  <c r="AA116" i="2"/>
  <c r="AB116" i="2"/>
  <c r="AC116" i="2"/>
  <c r="AD116" i="2"/>
  <c r="AE116" i="2"/>
  <c r="AF116" i="2"/>
  <c r="AG116" i="2"/>
  <c r="AH116" i="2"/>
  <c r="AI116" i="2"/>
  <c r="AJ116" i="2"/>
  <c r="AK116" i="2"/>
  <c r="A117" i="2"/>
  <c r="E117" i="2"/>
  <c r="F117" i="2"/>
  <c r="G117" i="2"/>
  <c r="H117" i="2"/>
  <c r="I117" i="2"/>
  <c r="K117" i="2"/>
  <c r="L117" i="2"/>
  <c r="O117" i="2"/>
  <c r="P117" i="2"/>
  <c r="Q117" i="2"/>
  <c r="R117" i="2"/>
  <c r="S117" i="2"/>
  <c r="T117" i="2"/>
  <c r="U117" i="2"/>
  <c r="V117" i="2"/>
  <c r="W117" i="2"/>
  <c r="X117" i="2"/>
  <c r="Y117" i="2"/>
  <c r="Z117" i="2"/>
  <c r="AA117" i="2"/>
  <c r="AB117" i="2"/>
  <c r="AC117" i="2"/>
  <c r="AD117" i="2"/>
  <c r="AE117" i="2"/>
  <c r="AF117" i="2"/>
  <c r="AG117" i="2"/>
  <c r="AH117" i="2"/>
  <c r="AI117" i="2"/>
  <c r="AJ117" i="2"/>
  <c r="AK117" i="2"/>
  <c r="A118" i="2"/>
  <c r="E118" i="2"/>
  <c r="F118" i="2"/>
  <c r="G118" i="2"/>
  <c r="H118" i="2"/>
  <c r="I118" i="2"/>
  <c r="K118" i="2"/>
  <c r="L118" i="2"/>
  <c r="O118" i="2"/>
  <c r="P118" i="2"/>
  <c r="Q118" i="2"/>
  <c r="R118" i="2"/>
  <c r="S118" i="2"/>
  <c r="T118" i="2"/>
  <c r="U118" i="2"/>
  <c r="V118" i="2"/>
  <c r="W118" i="2"/>
  <c r="X118" i="2"/>
  <c r="Y118" i="2"/>
  <c r="Z118" i="2"/>
  <c r="AA118" i="2"/>
  <c r="AB118" i="2"/>
  <c r="AC118" i="2"/>
  <c r="AD118" i="2"/>
  <c r="AE118" i="2"/>
  <c r="AF118" i="2"/>
  <c r="AG118" i="2"/>
  <c r="AH118" i="2"/>
  <c r="AI118" i="2"/>
  <c r="AJ118" i="2"/>
  <c r="AK118" i="2"/>
  <c r="A119" i="2"/>
  <c r="E119" i="2"/>
  <c r="F119" i="2"/>
  <c r="G119" i="2"/>
  <c r="H119" i="2"/>
  <c r="I119" i="2"/>
  <c r="K119" i="2"/>
  <c r="L119" i="2"/>
  <c r="O119" i="2"/>
  <c r="P119" i="2"/>
  <c r="Q119" i="2"/>
  <c r="R119" i="2"/>
  <c r="S119" i="2"/>
  <c r="T119" i="2"/>
  <c r="U119" i="2"/>
  <c r="V119" i="2"/>
  <c r="W119" i="2"/>
  <c r="X119" i="2"/>
  <c r="Y119" i="2"/>
  <c r="Z119" i="2"/>
  <c r="AA119" i="2"/>
  <c r="AB119" i="2"/>
  <c r="AC119" i="2"/>
  <c r="AD119" i="2"/>
  <c r="AE119" i="2"/>
  <c r="AF119" i="2"/>
  <c r="AG119" i="2"/>
  <c r="AH119" i="2"/>
  <c r="AI119" i="2"/>
  <c r="AJ119" i="2"/>
  <c r="AK119" i="2"/>
  <c r="A120" i="2"/>
  <c r="E120" i="2"/>
  <c r="F120" i="2"/>
  <c r="G120" i="2"/>
  <c r="H120" i="2"/>
  <c r="I120" i="2"/>
  <c r="K120" i="2"/>
  <c r="L120" i="2"/>
  <c r="O120" i="2"/>
  <c r="P120" i="2"/>
  <c r="Q120" i="2"/>
  <c r="R120" i="2"/>
  <c r="S120" i="2"/>
  <c r="T120" i="2"/>
  <c r="U120" i="2"/>
  <c r="V120" i="2"/>
  <c r="W120" i="2"/>
  <c r="X120" i="2"/>
  <c r="Y120" i="2"/>
  <c r="Z120" i="2"/>
  <c r="AA120" i="2"/>
  <c r="AB120" i="2"/>
  <c r="AC120" i="2"/>
  <c r="AD120" i="2"/>
  <c r="AE120" i="2"/>
  <c r="AF120" i="2"/>
  <c r="AG120" i="2"/>
  <c r="AH120" i="2"/>
  <c r="AI120" i="2"/>
  <c r="AJ120" i="2"/>
  <c r="AK120" i="2"/>
  <c r="A121" i="2"/>
  <c r="E121" i="2"/>
  <c r="F121" i="2"/>
  <c r="G121" i="2"/>
  <c r="H121" i="2"/>
  <c r="I121" i="2"/>
  <c r="K121" i="2"/>
  <c r="L121" i="2"/>
  <c r="O121" i="2"/>
  <c r="P121" i="2"/>
  <c r="Q121" i="2"/>
  <c r="R121" i="2"/>
  <c r="T121" i="2"/>
  <c r="U121" i="2"/>
  <c r="V121" i="2"/>
  <c r="W121" i="2"/>
  <c r="X121" i="2"/>
  <c r="Y121" i="2"/>
  <c r="Z121" i="2"/>
  <c r="AA121" i="2"/>
  <c r="AB121" i="2"/>
  <c r="AC121" i="2"/>
  <c r="AD121" i="2"/>
  <c r="AE121" i="2"/>
  <c r="AF121" i="2"/>
  <c r="AG121" i="2"/>
  <c r="AH121" i="2"/>
  <c r="AI121" i="2"/>
  <c r="AJ121" i="2"/>
  <c r="AK121" i="2"/>
  <c r="A122" i="2"/>
  <c r="E122" i="2"/>
  <c r="F122" i="2"/>
  <c r="G122" i="2"/>
  <c r="H122" i="2"/>
  <c r="I122" i="2"/>
  <c r="K122" i="2"/>
  <c r="L122" i="2"/>
  <c r="O122" i="2"/>
  <c r="P122" i="2"/>
  <c r="Q122" i="2"/>
  <c r="R122" i="2"/>
  <c r="S122" i="2"/>
  <c r="T122" i="2"/>
  <c r="U122" i="2"/>
  <c r="V122" i="2"/>
  <c r="W122" i="2"/>
  <c r="X122" i="2"/>
  <c r="Y122" i="2"/>
  <c r="Z122" i="2"/>
  <c r="AA122" i="2"/>
  <c r="AB122" i="2"/>
  <c r="AC122" i="2"/>
  <c r="AD122" i="2"/>
  <c r="AE122" i="2"/>
  <c r="AF122" i="2"/>
  <c r="AG122" i="2"/>
  <c r="AH122" i="2"/>
  <c r="AI122" i="2"/>
  <c r="AJ122" i="2"/>
  <c r="AK122" i="2"/>
  <c r="A123" i="2"/>
  <c r="E123" i="2"/>
  <c r="F123" i="2"/>
  <c r="G123" i="2"/>
  <c r="H123" i="2"/>
  <c r="I123" i="2"/>
  <c r="K123" i="2"/>
  <c r="L123" i="2"/>
  <c r="O123" i="2"/>
  <c r="P123" i="2"/>
  <c r="Q123" i="2"/>
  <c r="R123" i="2"/>
  <c r="S123" i="2"/>
  <c r="T123" i="2"/>
  <c r="U123" i="2"/>
  <c r="V123" i="2"/>
  <c r="W123" i="2"/>
  <c r="X123" i="2"/>
  <c r="Y123" i="2"/>
  <c r="Z123" i="2"/>
  <c r="AA123" i="2"/>
  <c r="AB123" i="2"/>
  <c r="AC123" i="2"/>
  <c r="AD123" i="2"/>
  <c r="AE123" i="2"/>
  <c r="AF123" i="2"/>
  <c r="AG123" i="2"/>
  <c r="AH123" i="2"/>
  <c r="AI123" i="2"/>
  <c r="AJ123" i="2"/>
  <c r="AK123" i="2"/>
  <c r="A124" i="2"/>
  <c r="E124" i="2"/>
  <c r="F124" i="2"/>
  <c r="G124" i="2"/>
  <c r="H124" i="2"/>
  <c r="I124" i="2"/>
  <c r="K124" i="2"/>
  <c r="L124" i="2"/>
  <c r="O124" i="2"/>
  <c r="P124" i="2"/>
  <c r="Q124" i="2"/>
  <c r="R124" i="2"/>
  <c r="S124" i="2"/>
  <c r="T124" i="2"/>
  <c r="U124" i="2"/>
  <c r="V124" i="2"/>
  <c r="W124" i="2"/>
  <c r="X124" i="2"/>
  <c r="Y124" i="2"/>
  <c r="Z124" i="2"/>
  <c r="AA124" i="2"/>
  <c r="AB124" i="2"/>
  <c r="AC124" i="2"/>
  <c r="AD124" i="2"/>
  <c r="AE124" i="2"/>
  <c r="AF124" i="2"/>
  <c r="AG124" i="2"/>
  <c r="AH124" i="2"/>
  <c r="AI124" i="2"/>
  <c r="AJ124" i="2"/>
  <c r="AK124" i="2"/>
  <c r="A125" i="2"/>
  <c r="E125" i="2"/>
  <c r="F125" i="2"/>
  <c r="G125" i="2"/>
  <c r="H125" i="2"/>
  <c r="I125" i="2"/>
  <c r="K125" i="2"/>
  <c r="L125" i="2"/>
  <c r="O125" i="2"/>
  <c r="P125" i="2"/>
  <c r="Q125" i="2"/>
  <c r="R125" i="2"/>
  <c r="S125" i="2"/>
  <c r="T125" i="2"/>
  <c r="U125" i="2"/>
  <c r="V125" i="2"/>
  <c r="W125" i="2"/>
  <c r="X125" i="2"/>
  <c r="Y125" i="2"/>
  <c r="Z125" i="2"/>
  <c r="AA125" i="2"/>
  <c r="AB125" i="2"/>
  <c r="AC125" i="2"/>
  <c r="AD125" i="2"/>
  <c r="AE125" i="2"/>
  <c r="AF125" i="2"/>
  <c r="AG125" i="2"/>
  <c r="AH125" i="2"/>
  <c r="AI125" i="2"/>
  <c r="AJ125" i="2"/>
  <c r="AK125" i="2"/>
  <c r="A126" i="2"/>
  <c r="E126" i="2"/>
  <c r="F126" i="2"/>
  <c r="G126" i="2"/>
  <c r="H126" i="2"/>
  <c r="I126" i="2"/>
  <c r="K126" i="2"/>
  <c r="L126" i="2"/>
  <c r="O126" i="2"/>
  <c r="P126" i="2"/>
  <c r="Q126" i="2"/>
  <c r="R126" i="2"/>
  <c r="S126" i="2"/>
  <c r="T126" i="2"/>
  <c r="U126" i="2"/>
  <c r="V126" i="2"/>
  <c r="W126" i="2"/>
  <c r="X126" i="2"/>
  <c r="Y126" i="2"/>
  <c r="Z126" i="2"/>
  <c r="AA126" i="2"/>
  <c r="AB126" i="2"/>
  <c r="AC126" i="2"/>
  <c r="AD126" i="2"/>
  <c r="AE126" i="2"/>
  <c r="AF126" i="2"/>
  <c r="AG126" i="2"/>
  <c r="AH126" i="2"/>
  <c r="AI126" i="2"/>
  <c r="AJ126" i="2"/>
  <c r="AK126" i="2"/>
  <c r="A127" i="2"/>
  <c r="E127" i="2"/>
  <c r="F127" i="2"/>
  <c r="G127" i="2"/>
  <c r="H127" i="2"/>
  <c r="I127" i="2"/>
  <c r="K127" i="2"/>
  <c r="L127" i="2"/>
  <c r="O127" i="2"/>
  <c r="P127" i="2"/>
  <c r="Q127" i="2"/>
  <c r="R127" i="2"/>
  <c r="S127" i="2"/>
  <c r="T127" i="2"/>
  <c r="U127" i="2"/>
  <c r="V127" i="2"/>
  <c r="W127" i="2"/>
  <c r="X127" i="2"/>
  <c r="Y127" i="2"/>
  <c r="Z127" i="2"/>
  <c r="AA127" i="2"/>
  <c r="AB127" i="2"/>
  <c r="AC127" i="2"/>
  <c r="AD127" i="2"/>
  <c r="AE127" i="2"/>
  <c r="AF127" i="2"/>
  <c r="AG127" i="2"/>
  <c r="AH127" i="2"/>
  <c r="AI127" i="2"/>
  <c r="AJ127" i="2"/>
  <c r="AK127" i="2"/>
  <c r="A128" i="2"/>
  <c r="E128" i="2"/>
  <c r="F128" i="2"/>
  <c r="G128" i="2"/>
  <c r="H128" i="2"/>
  <c r="I128" i="2"/>
  <c r="K128" i="2"/>
  <c r="L128" i="2"/>
  <c r="O128" i="2"/>
  <c r="P128" i="2"/>
  <c r="Q128" i="2"/>
  <c r="R128" i="2"/>
  <c r="S128" i="2"/>
  <c r="T128" i="2"/>
  <c r="U128" i="2"/>
  <c r="V128" i="2"/>
  <c r="W128" i="2"/>
  <c r="X128" i="2"/>
  <c r="Y128" i="2"/>
  <c r="Z128" i="2"/>
  <c r="AA128" i="2"/>
  <c r="AB128" i="2"/>
  <c r="AC128" i="2"/>
  <c r="AD128" i="2"/>
  <c r="AE128" i="2"/>
  <c r="AF128" i="2"/>
  <c r="AG128" i="2"/>
  <c r="AH128" i="2"/>
  <c r="AI128" i="2"/>
  <c r="AJ128" i="2"/>
  <c r="AK128" i="2"/>
  <c r="A129" i="2"/>
  <c r="E129" i="2"/>
  <c r="F129" i="2"/>
  <c r="G129" i="2"/>
  <c r="H129" i="2"/>
  <c r="I129" i="2"/>
  <c r="K129" i="2"/>
  <c r="L129" i="2"/>
  <c r="O129" i="2"/>
  <c r="P129" i="2"/>
  <c r="Q129" i="2"/>
  <c r="R129" i="2"/>
  <c r="S129" i="2"/>
  <c r="T129" i="2"/>
  <c r="U129" i="2"/>
  <c r="V129" i="2"/>
  <c r="W129" i="2"/>
  <c r="X129" i="2"/>
  <c r="Y129" i="2"/>
  <c r="Z129" i="2"/>
  <c r="AA129" i="2"/>
  <c r="AB129" i="2"/>
  <c r="AC129" i="2"/>
  <c r="AD129" i="2"/>
  <c r="AE129" i="2"/>
  <c r="AF129" i="2"/>
  <c r="AG129" i="2"/>
  <c r="AH129" i="2"/>
  <c r="AI129" i="2"/>
  <c r="AJ129" i="2"/>
  <c r="AK129" i="2"/>
  <c r="A130" i="2"/>
  <c r="E130" i="2"/>
  <c r="F130" i="2"/>
  <c r="G130" i="2"/>
  <c r="H130" i="2"/>
  <c r="I130" i="2"/>
  <c r="K130" i="2"/>
  <c r="L130" i="2"/>
  <c r="O130" i="2"/>
  <c r="P130" i="2"/>
  <c r="Q130" i="2"/>
  <c r="R130" i="2"/>
  <c r="S130" i="2"/>
  <c r="T130" i="2"/>
  <c r="U130" i="2"/>
  <c r="V130" i="2"/>
  <c r="W130" i="2"/>
  <c r="X130" i="2"/>
  <c r="Y130" i="2"/>
  <c r="Z130" i="2"/>
  <c r="AA130" i="2"/>
  <c r="AB130" i="2"/>
  <c r="AC130" i="2"/>
  <c r="AD130" i="2"/>
  <c r="AE130" i="2"/>
  <c r="AF130" i="2"/>
  <c r="AG130" i="2"/>
  <c r="AH130" i="2"/>
  <c r="AI130" i="2"/>
  <c r="AJ130" i="2"/>
  <c r="AK130" i="2"/>
  <c r="A131" i="2"/>
  <c r="E131" i="2"/>
  <c r="F131" i="2"/>
  <c r="G131" i="2"/>
  <c r="H131" i="2"/>
  <c r="I131" i="2"/>
  <c r="K131" i="2"/>
  <c r="L131" i="2"/>
  <c r="O131" i="2"/>
  <c r="P131" i="2"/>
  <c r="Q131" i="2"/>
  <c r="R131" i="2"/>
  <c r="S131" i="2"/>
  <c r="T131" i="2"/>
  <c r="U131" i="2"/>
  <c r="V131" i="2"/>
  <c r="W131" i="2"/>
  <c r="X131" i="2"/>
  <c r="Y131" i="2"/>
  <c r="Z131" i="2"/>
  <c r="AA131" i="2"/>
  <c r="AB131" i="2"/>
  <c r="AC131" i="2"/>
  <c r="AD131" i="2"/>
  <c r="AE131" i="2"/>
  <c r="AF131" i="2"/>
  <c r="AG131" i="2"/>
  <c r="AH131" i="2"/>
  <c r="AI131" i="2"/>
  <c r="AJ131" i="2"/>
  <c r="AK131" i="2"/>
  <c r="A132" i="2"/>
  <c r="E132" i="2"/>
  <c r="F132" i="2"/>
  <c r="G132" i="2"/>
  <c r="H132" i="2"/>
  <c r="I132" i="2"/>
  <c r="K132" i="2"/>
  <c r="L132" i="2"/>
  <c r="O132" i="2"/>
  <c r="P132" i="2"/>
  <c r="Q132" i="2"/>
  <c r="R132" i="2"/>
  <c r="S132" i="2"/>
  <c r="T132" i="2"/>
  <c r="U132" i="2"/>
  <c r="V132" i="2"/>
  <c r="W132" i="2"/>
  <c r="X132" i="2"/>
  <c r="Y132" i="2"/>
  <c r="Z132" i="2"/>
  <c r="AA132" i="2"/>
  <c r="AB132" i="2"/>
  <c r="AC132" i="2"/>
  <c r="AD132" i="2"/>
  <c r="AE132" i="2"/>
  <c r="AF132" i="2"/>
  <c r="AG132" i="2"/>
  <c r="AH132" i="2"/>
  <c r="AI132" i="2"/>
  <c r="AJ132" i="2"/>
  <c r="AK132" i="2"/>
  <c r="A133" i="2"/>
  <c r="E133" i="2"/>
  <c r="F133" i="2"/>
  <c r="G133" i="2"/>
  <c r="H133" i="2"/>
  <c r="I133" i="2"/>
  <c r="K133" i="2"/>
  <c r="L133" i="2"/>
  <c r="O133" i="2"/>
  <c r="P133" i="2"/>
  <c r="Q133" i="2"/>
  <c r="R133" i="2"/>
  <c r="S133" i="2"/>
  <c r="T133" i="2"/>
  <c r="U133" i="2"/>
  <c r="V133" i="2"/>
  <c r="W133" i="2"/>
  <c r="X133" i="2"/>
  <c r="Y133" i="2"/>
  <c r="Z133" i="2"/>
  <c r="AA133" i="2"/>
  <c r="AB133" i="2"/>
  <c r="AC133" i="2"/>
  <c r="AD133" i="2"/>
  <c r="AE133" i="2"/>
  <c r="AF133" i="2"/>
  <c r="AG133" i="2"/>
  <c r="AH133" i="2"/>
  <c r="AI133" i="2"/>
  <c r="AJ133" i="2"/>
  <c r="AK133" i="2"/>
  <c r="A134" i="2"/>
  <c r="E134" i="2"/>
  <c r="F134" i="2"/>
  <c r="G134" i="2"/>
  <c r="H134" i="2"/>
  <c r="I134" i="2"/>
  <c r="K134" i="2"/>
  <c r="L134" i="2"/>
  <c r="O134" i="2"/>
  <c r="P134" i="2"/>
  <c r="Q134" i="2"/>
  <c r="R134" i="2"/>
  <c r="S134" i="2"/>
  <c r="T134" i="2"/>
  <c r="U134" i="2"/>
  <c r="V134" i="2"/>
  <c r="W134" i="2"/>
  <c r="X134" i="2"/>
  <c r="Y134" i="2"/>
  <c r="Z134" i="2"/>
  <c r="AA134" i="2"/>
  <c r="AB134" i="2"/>
  <c r="AC134" i="2"/>
  <c r="AD134" i="2"/>
  <c r="AE134" i="2"/>
  <c r="AF134" i="2"/>
  <c r="AG134" i="2"/>
  <c r="AH134" i="2"/>
  <c r="AI134" i="2"/>
  <c r="AJ134" i="2"/>
  <c r="AK134" i="2"/>
  <c r="A135" i="2"/>
  <c r="E135" i="2"/>
  <c r="F135" i="2"/>
  <c r="G135" i="2"/>
  <c r="H135" i="2"/>
  <c r="I135" i="2"/>
  <c r="K135" i="2"/>
  <c r="L135" i="2"/>
  <c r="O135" i="2"/>
  <c r="P135" i="2"/>
  <c r="Q135" i="2"/>
  <c r="R135" i="2"/>
  <c r="S135" i="2"/>
  <c r="T135" i="2"/>
  <c r="U135" i="2"/>
  <c r="V135" i="2"/>
  <c r="W135" i="2"/>
  <c r="X135" i="2"/>
  <c r="Y135" i="2"/>
  <c r="Z135" i="2"/>
  <c r="AA135" i="2"/>
  <c r="AB135" i="2"/>
  <c r="AC135" i="2"/>
  <c r="AD135" i="2"/>
  <c r="AE135" i="2"/>
  <c r="AF135" i="2"/>
  <c r="AG135" i="2"/>
  <c r="AH135" i="2"/>
  <c r="AI135" i="2"/>
  <c r="AJ135" i="2"/>
  <c r="AK135" i="2"/>
  <c r="A136" i="2"/>
  <c r="E136" i="2"/>
  <c r="F136" i="2"/>
  <c r="G136" i="2"/>
  <c r="H136" i="2"/>
  <c r="I136" i="2"/>
  <c r="K136" i="2"/>
  <c r="L136" i="2"/>
  <c r="O136" i="2"/>
  <c r="P136" i="2"/>
  <c r="Q136" i="2"/>
  <c r="R136" i="2"/>
  <c r="S136" i="2"/>
  <c r="T136" i="2"/>
  <c r="U136" i="2"/>
  <c r="V136" i="2"/>
  <c r="W136" i="2"/>
  <c r="X136" i="2"/>
  <c r="Y136" i="2"/>
  <c r="Z136" i="2"/>
  <c r="AA136" i="2"/>
  <c r="AB136" i="2"/>
  <c r="AC136" i="2"/>
  <c r="AD136" i="2"/>
  <c r="AE136" i="2"/>
  <c r="AF136" i="2"/>
  <c r="AG136" i="2"/>
  <c r="AH136" i="2"/>
  <c r="AI136" i="2"/>
  <c r="AJ136" i="2"/>
  <c r="AK136" i="2"/>
  <c r="A137" i="2"/>
  <c r="E137" i="2"/>
  <c r="F137" i="2"/>
  <c r="G137" i="2"/>
  <c r="H137" i="2"/>
  <c r="I137" i="2"/>
  <c r="K137" i="2"/>
  <c r="L137" i="2"/>
  <c r="O137" i="2"/>
  <c r="P137" i="2"/>
  <c r="Q137" i="2"/>
  <c r="R137" i="2"/>
  <c r="S137" i="2"/>
  <c r="T137" i="2"/>
  <c r="U137" i="2"/>
  <c r="V137" i="2"/>
  <c r="W137" i="2"/>
  <c r="X137" i="2"/>
  <c r="Y137" i="2"/>
  <c r="Z137" i="2"/>
  <c r="AA137" i="2"/>
  <c r="AB137" i="2"/>
  <c r="AC137" i="2"/>
  <c r="AD137" i="2"/>
  <c r="AE137" i="2"/>
  <c r="AF137" i="2"/>
  <c r="AG137" i="2"/>
  <c r="AH137" i="2"/>
  <c r="AI137" i="2"/>
  <c r="AJ137" i="2"/>
  <c r="AK137" i="2"/>
  <c r="A138" i="2"/>
  <c r="E138" i="2"/>
  <c r="F138" i="2"/>
  <c r="G138" i="2"/>
  <c r="H138" i="2"/>
  <c r="I138" i="2"/>
  <c r="K138" i="2"/>
  <c r="L138" i="2"/>
  <c r="O138" i="2"/>
  <c r="P138" i="2"/>
  <c r="Q138" i="2"/>
  <c r="R138" i="2"/>
  <c r="S138" i="2"/>
  <c r="T138" i="2"/>
  <c r="U138" i="2"/>
  <c r="V138" i="2"/>
  <c r="W138" i="2"/>
  <c r="X138" i="2"/>
  <c r="Y138" i="2"/>
  <c r="Z138" i="2"/>
  <c r="AA138" i="2"/>
  <c r="AB138" i="2"/>
  <c r="AC138" i="2"/>
  <c r="AD138" i="2"/>
  <c r="AE138" i="2"/>
  <c r="AF138" i="2"/>
  <c r="AG138" i="2"/>
  <c r="AH138" i="2"/>
  <c r="AI138" i="2"/>
  <c r="AJ138" i="2"/>
  <c r="AK138" i="2"/>
  <c r="A139" i="2"/>
  <c r="E139" i="2"/>
  <c r="F139" i="2"/>
  <c r="G139" i="2"/>
  <c r="H139" i="2"/>
  <c r="I139" i="2"/>
  <c r="K139" i="2"/>
  <c r="L139" i="2"/>
  <c r="O139" i="2"/>
  <c r="P139" i="2"/>
  <c r="Q139" i="2"/>
  <c r="R139" i="2"/>
  <c r="S139" i="2"/>
  <c r="T139" i="2"/>
  <c r="U139" i="2"/>
  <c r="V139" i="2"/>
  <c r="W139" i="2"/>
  <c r="X139" i="2"/>
  <c r="Y139" i="2"/>
  <c r="Z139" i="2"/>
  <c r="AA139" i="2"/>
  <c r="AB139" i="2"/>
  <c r="AC139" i="2"/>
  <c r="AD139" i="2"/>
  <c r="AE139" i="2"/>
  <c r="AF139" i="2"/>
  <c r="AG139" i="2"/>
  <c r="AH139" i="2"/>
  <c r="AI139" i="2"/>
  <c r="AJ139" i="2"/>
  <c r="AK139" i="2"/>
  <c r="A140" i="2"/>
  <c r="E140" i="2"/>
  <c r="F140" i="2"/>
  <c r="G140" i="2"/>
  <c r="H140" i="2"/>
  <c r="I140" i="2"/>
  <c r="K140" i="2"/>
  <c r="L140" i="2"/>
  <c r="O140" i="2"/>
  <c r="P140" i="2"/>
  <c r="Q140" i="2"/>
  <c r="R140" i="2"/>
  <c r="S140" i="2"/>
  <c r="T140" i="2"/>
  <c r="U140" i="2"/>
  <c r="V140" i="2"/>
  <c r="W140" i="2"/>
  <c r="X140" i="2"/>
  <c r="Y140" i="2"/>
  <c r="Z140" i="2"/>
  <c r="AA140" i="2"/>
  <c r="AB140" i="2"/>
  <c r="AC140" i="2"/>
  <c r="AD140" i="2"/>
  <c r="AE140" i="2"/>
  <c r="AF140" i="2"/>
  <c r="AG140" i="2"/>
  <c r="AH140" i="2"/>
  <c r="AI140" i="2"/>
  <c r="AJ140" i="2"/>
  <c r="AK140" i="2"/>
  <c r="A141" i="2"/>
  <c r="E141" i="2"/>
  <c r="F141" i="2"/>
  <c r="G141" i="2"/>
  <c r="H141" i="2"/>
  <c r="I141" i="2"/>
  <c r="K141" i="2"/>
  <c r="L141" i="2"/>
  <c r="O141" i="2"/>
  <c r="P141" i="2"/>
  <c r="Q141" i="2"/>
  <c r="R141" i="2"/>
  <c r="S141" i="2"/>
  <c r="T141" i="2"/>
  <c r="U141" i="2"/>
  <c r="V141" i="2"/>
  <c r="W141" i="2"/>
  <c r="X141" i="2"/>
  <c r="Y141" i="2"/>
  <c r="Z141" i="2"/>
  <c r="AA141" i="2"/>
  <c r="AB141" i="2"/>
  <c r="AC141" i="2"/>
  <c r="AD141" i="2"/>
  <c r="AE141" i="2"/>
  <c r="AF141" i="2"/>
  <c r="AG141" i="2"/>
  <c r="AH141" i="2"/>
  <c r="AI141" i="2"/>
  <c r="AJ141" i="2"/>
  <c r="AK141" i="2"/>
  <c r="A142" i="2"/>
  <c r="E142" i="2"/>
  <c r="F142" i="2"/>
  <c r="G142" i="2"/>
  <c r="H142" i="2"/>
  <c r="I142" i="2"/>
  <c r="K142" i="2"/>
  <c r="L142" i="2"/>
  <c r="O142" i="2"/>
  <c r="P142" i="2"/>
  <c r="Q142" i="2"/>
  <c r="R142" i="2"/>
  <c r="S142" i="2"/>
  <c r="T142" i="2"/>
  <c r="U142" i="2"/>
  <c r="V142" i="2"/>
  <c r="W142" i="2"/>
  <c r="X142" i="2"/>
  <c r="Y142" i="2"/>
  <c r="Z142" i="2"/>
  <c r="AA142" i="2"/>
  <c r="AB142" i="2"/>
  <c r="AC142" i="2"/>
  <c r="AD142" i="2"/>
  <c r="AE142" i="2"/>
  <c r="AF142" i="2"/>
  <c r="AG142" i="2"/>
  <c r="AH142" i="2"/>
  <c r="AI142" i="2"/>
  <c r="AJ142" i="2"/>
  <c r="AK142" i="2"/>
  <c r="A143" i="2"/>
  <c r="E143" i="2"/>
  <c r="F143" i="2"/>
  <c r="G143" i="2"/>
  <c r="H143" i="2"/>
  <c r="I143" i="2"/>
  <c r="K143" i="2"/>
  <c r="L143" i="2"/>
  <c r="O143" i="2"/>
  <c r="P143" i="2"/>
  <c r="Q143" i="2"/>
  <c r="R143" i="2"/>
  <c r="S143" i="2"/>
  <c r="T143" i="2"/>
  <c r="U143" i="2"/>
  <c r="V143" i="2"/>
  <c r="W143" i="2"/>
  <c r="X143" i="2"/>
  <c r="Y143" i="2"/>
  <c r="Z143" i="2"/>
  <c r="AA143" i="2"/>
  <c r="AB143" i="2"/>
  <c r="AC143" i="2"/>
  <c r="AD143" i="2"/>
  <c r="AE143" i="2"/>
  <c r="AF143" i="2"/>
  <c r="AG143" i="2"/>
  <c r="AH143" i="2"/>
  <c r="AI143" i="2"/>
  <c r="AJ143" i="2"/>
  <c r="AK143" i="2"/>
  <c r="A144" i="2"/>
  <c r="E144" i="2"/>
  <c r="F144" i="2"/>
  <c r="G144" i="2"/>
  <c r="H144" i="2"/>
  <c r="I144" i="2"/>
  <c r="K144" i="2"/>
  <c r="L144" i="2"/>
  <c r="O144" i="2"/>
  <c r="P144" i="2"/>
  <c r="Q144" i="2"/>
  <c r="R144" i="2"/>
  <c r="S144" i="2"/>
  <c r="T144" i="2"/>
  <c r="U144" i="2"/>
  <c r="V144" i="2"/>
  <c r="W144" i="2"/>
  <c r="X144" i="2"/>
  <c r="Y144" i="2"/>
  <c r="Z144" i="2"/>
  <c r="AA144" i="2"/>
  <c r="AB144" i="2"/>
  <c r="AC144" i="2"/>
  <c r="AD144" i="2"/>
  <c r="AE144" i="2"/>
  <c r="AF144" i="2"/>
  <c r="AG144" i="2"/>
  <c r="AH144" i="2"/>
  <c r="AI144" i="2"/>
  <c r="AJ144" i="2"/>
  <c r="AK144" i="2"/>
  <c r="A145" i="2"/>
  <c r="E145" i="2"/>
  <c r="F145" i="2"/>
  <c r="G145" i="2"/>
  <c r="H145" i="2"/>
  <c r="I145" i="2"/>
  <c r="K145" i="2"/>
  <c r="L145" i="2"/>
  <c r="O145" i="2"/>
  <c r="P145" i="2"/>
  <c r="Q145" i="2"/>
  <c r="R145" i="2"/>
  <c r="S145" i="2"/>
  <c r="T145" i="2"/>
  <c r="U145" i="2"/>
  <c r="V145" i="2"/>
  <c r="W145" i="2"/>
  <c r="X145" i="2"/>
  <c r="Y145" i="2"/>
  <c r="Z145" i="2"/>
  <c r="AA145" i="2"/>
  <c r="AB145" i="2"/>
  <c r="AC145" i="2"/>
  <c r="AD145" i="2"/>
  <c r="AE145" i="2"/>
  <c r="AF145" i="2"/>
  <c r="AG145" i="2"/>
  <c r="AH145" i="2"/>
  <c r="AI145" i="2"/>
  <c r="AJ145" i="2"/>
  <c r="AK145" i="2"/>
  <c r="A146" i="2"/>
  <c r="E146" i="2"/>
  <c r="F146" i="2"/>
  <c r="G146" i="2"/>
  <c r="H146" i="2"/>
  <c r="I146" i="2"/>
  <c r="K146" i="2"/>
  <c r="L146" i="2"/>
  <c r="O146" i="2"/>
  <c r="P146" i="2"/>
  <c r="Q146" i="2"/>
  <c r="R146" i="2"/>
  <c r="S146" i="2"/>
  <c r="T146" i="2"/>
  <c r="U146" i="2"/>
  <c r="V146" i="2"/>
  <c r="W146" i="2"/>
  <c r="X146" i="2"/>
  <c r="Y146" i="2"/>
  <c r="Z146" i="2"/>
  <c r="AA146" i="2"/>
  <c r="AB146" i="2"/>
  <c r="AC146" i="2"/>
  <c r="AD146" i="2"/>
  <c r="AE146" i="2"/>
  <c r="AF146" i="2"/>
  <c r="AG146" i="2"/>
  <c r="AH146" i="2"/>
  <c r="AI146" i="2"/>
  <c r="AJ146" i="2"/>
  <c r="AK146" i="2"/>
  <c r="A147" i="2"/>
  <c r="E147" i="2"/>
  <c r="F147" i="2"/>
  <c r="G147" i="2"/>
  <c r="H147" i="2"/>
  <c r="I147" i="2"/>
  <c r="K147" i="2"/>
  <c r="L147" i="2"/>
  <c r="O147" i="2"/>
  <c r="P147" i="2"/>
  <c r="Q147" i="2"/>
  <c r="R147" i="2"/>
  <c r="S147" i="2"/>
  <c r="T147" i="2"/>
  <c r="U147" i="2"/>
  <c r="V147" i="2"/>
  <c r="W147" i="2"/>
  <c r="X147" i="2"/>
  <c r="Y147" i="2"/>
  <c r="Z147" i="2"/>
  <c r="AA147" i="2"/>
  <c r="AB147" i="2"/>
  <c r="AC147" i="2"/>
  <c r="AD147" i="2"/>
  <c r="AE147" i="2"/>
  <c r="AF147" i="2"/>
  <c r="AG147" i="2"/>
  <c r="AH147" i="2"/>
  <c r="AI147" i="2"/>
  <c r="AJ147" i="2"/>
  <c r="AK147" i="2"/>
  <c r="A148" i="2"/>
  <c r="E148" i="2"/>
  <c r="F148" i="2"/>
  <c r="G148" i="2"/>
  <c r="H148" i="2"/>
  <c r="I148" i="2"/>
  <c r="K148" i="2"/>
  <c r="L148" i="2"/>
  <c r="O148" i="2"/>
  <c r="P148" i="2"/>
  <c r="Q148" i="2"/>
  <c r="R148" i="2"/>
  <c r="S148" i="2"/>
  <c r="T148" i="2"/>
  <c r="U148" i="2"/>
  <c r="V148" i="2"/>
  <c r="W148" i="2"/>
  <c r="X148" i="2"/>
  <c r="Y148" i="2"/>
  <c r="Z148" i="2"/>
  <c r="AA148" i="2"/>
  <c r="AB148" i="2"/>
  <c r="AC148" i="2"/>
  <c r="AD148" i="2"/>
  <c r="AE148" i="2"/>
  <c r="AF148" i="2"/>
  <c r="AG148" i="2"/>
  <c r="AH148" i="2"/>
  <c r="AI148" i="2"/>
  <c r="AJ148" i="2"/>
  <c r="AK148" i="2"/>
  <c r="A149" i="2"/>
  <c r="A150" i="2"/>
  <c r="E150" i="2"/>
  <c r="F150" i="2"/>
  <c r="G150" i="2"/>
  <c r="H150" i="2"/>
  <c r="I150" i="2"/>
  <c r="K150" i="2"/>
  <c r="L150" i="2"/>
  <c r="O150" i="2"/>
  <c r="P150" i="2"/>
  <c r="Q150" i="2"/>
  <c r="R150" i="2"/>
  <c r="S150" i="2"/>
  <c r="T150" i="2"/>
  <c r="U150" i="2"/>
  <c r="V150" i="2"/>
  <c r="W150" i="2"/>
  <c r="X150" i="2"/>
  <c r="Y150" i="2"/>
  <c r="Z150" i="2"/>
  <c r="AA150" i="2"/>
  <c r="AB150" i="2"/>
  <c r="AC150" i="2"/>
  <c r="AD150" i="2"/>
  <c r="AE150" i="2"/>
  <c r="AF150" i="2"/>
  <c r="AG150" i="2"/>
  <c r="AH150" i="2"/>
  <c r="AI150" i="2"/>
  <c r="AJ150" i="2"/>
  <c r="AK150" i="2"/>
  <c r="A151" i="2"/>
  <c r="E151" i="2"/>
  <c r="F151" i="2"/>
  <c r="G151" i="2"/>
  <c r="H151" i="2"/>
  <c r="I151" i="2"/>
  <c r="K151" i="2"/>
  <c r="L151" i="2"/>
  <c r="O151" i="2"/>
  <c r="P151" i="2"/>
  <c r="Q151" i="2"/>
  <c r="R151" i="2"/>
  <c r="S151" i="2"/>
  <c r="T151" i="2"/>
  <c r="U151" i="2"/>
  <c r="V151" i="2"/>
  <c r="W151" i="2"/>
  <c r="X151" i="2"/>
  <c r="Y151" i="2"/>
  <c r="Z151" i="2"/>
  <c r="AA151" i="2"/>
  <c r="AB151" i="2"/>
  <c r="AC151" i="2"/>
  <c r="AD151" i="2"/>
  <c r="AE151" i="2"/>
  <c r="AF151" i="2"/>
  <c r="AG151" i="2"/>
  <c r="AH151" i="2"/>
  <c r="AI151" i="2"/>
  <c r="AJ151" i="2"/>
  <c r="AK151" i="2"/>
  <c r="A152" i="2"/>
  <c r="E152" i="2"/>
  <c r="F152" i="2"/>
  <c r="G152" i="2"/>
  <c r="H152" i="2"/>
  <c r="I152" i="2"/>
  <c r="K152" i="2"/>
  <c r="L152" i="2"/>
  <c r="O152" i="2"/>
  <c r="P152" i="2"/>
  <c r="Q152" i="2"/>
  <c r="R152" i="2"/>
  <c r="S152" i="2"/>
  <c r="T152" i="2"/>
  <c r="U152" i="2"/>
  <c r="V152" i="2"/>
  <c r="W152" i="2"/>
  <c r="X152" i="2"/>
  <c r="Y152" i="2"/>
  <c r="Z152" i="2"/>
  <c r="AA152" i="2"/>
  <c r="AB152" i="2"/>
  <c r="AC152" i="2"/>
  <c r="AD152" i="2"/>
  <c r="AE152" i="2"/>
  <c r="AF152" i="2"/>
  <c r="AG152" i="2"/>
  <c r="AH152" i="2"/>
  <c r="AI152" i="2"/>
  <c r="AJ152" i="2"/>
  <c r="AK152" i="2"/>
  <c r="A153" i="2"/>
  <c r="E153" i="2"/>
  <c r="F153" i="2"/>
  <c r="G153" i="2"/>
  <c r="H153" i="2"/>
  <c r="I153" i="2"/>
  <c r="K153" i="2"/>
  <c r="L153" i="2"/>
  <c r="O153" i="2"/>
  <c r="P153" i="2"/>
  <c r="Q153" i="2"/>
  <c r="R153" i="2"/>
  <c r="S153" i="2"/>
  <c r="T153" i="2"/>
  <c r="U153" i="2"/>
  <c r="V153" i="2"/>
  <c r="W153" i="2"/>
  <c r="X153" i="2"/>
  <c r="Y153" i="2"/>
  <c r="Z153" i="2"/>
  <c r="AA153" i="2"/>
  <c r="AB153" i="2"/>
  <c r="AC153" i="2"/>
  <c r="AD153" i="2"/>
  <c r="AE153" i="2"/>
  <c r="AF153" i="2"/>
  <c r="AG153" i="2"/>
  <c r="AH153" i="2"/>
  <c r="AI153" i="2"/>
  <c r="AJ153" i="2"/>
  <c r="AK153" i="2"/>
  <c r="A154" i="2"/>
  <c r="E154" i="2"/>
  <c r="F154" i="2"/>
  <c r="G154" i="2"/>
  <c r="H154" i="2"/>
  <c r="I154" i="2"/>
  <c r="K154" i="2"/>
  <c r="L154" i="2"/>
  <c r="O154" i="2"/>
  <c r="P154" i="2"/>
  <c r="Q154" i="2"/>
  <c r="R154" i="2"/>
  <c r="S154" i="2"/>
  <c r="T154" i="2"/>
  <c r="U154" i="2"/>
  <c r="V154" i="2"/>
  <c r="W154" i="2"/>
  <c r="X154" i="2"/>
  <c r="Y154" i="2"/>
  <c r="Z154" i="2"/>
  <c r="AA154" i="2"/>
  <c r="AB154" i="2"/>
  <c r="AC154" i="2"/>
  <c r="AD154" i="2"/>
  <c r="AE154" i="2"/>
  <c r="AF154" i="2"/>
  <c r="AG154" i="2"/>
  <c r="AH154" i="2"/>
  <c r="AI154" i="2"/>
  <c r="AJ154" i="2"/>
  <c r="AK154" i="2"/>
  <c r="A155" i="2"/>
  <c r="E155" i="2"/>
  <c r="F155" i="2"/>
  <c r="G155" i="2"/>
  <c r="H155" i="2"/>
  <c r="I155" i="2"/>
  <c r="K155" i="2"/>
  <c r="L155" i="2"/>
  <c r="O155" i="2"/>
  <c r="P155" i="2"/>
  <c r="Q155" i="2"/>
  <c r="R155" i="2"/>
  <c r="S155" i="2"/>
  <c r="T155" i="2"/>
  <c r="U155" i="2"/>
  <c r="V155" i="2"/>
  <c r="W155" i="2"/>
  <c r="X155" i="2"/>
  <c r="Y155" i="2"/>
  <c r="Z155" i="2"/>
  <c r="AA155" i="2"/>
  <c r="AB155" i="2"/>
  <c r="AC155" i="2"/>
  <c r="AD155" i="2"/>
  <c r="AE155" i="2"/>
  <c r="AF155" i="2"/>
  <c r="AG155" i="2"/>
  <c r="AH155" i="2"/>
  <c r="AI155" i="2"/>
  <c r="AJ155" i="2"/>
  <c r="AK155" i="2"/>
  <c r="A156" i="2"/>
  <c r="E156" i="2"/>
  <c r="F156" i="2"/>
  <c r="G156" i="2"/>
  <c r="H156" i="2"/>
  <c r="I156" i="2"/>
  <c r="K156" i="2"/>
  <c r="L156" i="2"/>
  <c r="O156" i="2"/>
  <c r="P156" i="2"/>
  <c r="Q156" i="2"/>
  <c r="R156" i="2"/>
  <c r="S156" i="2"/>
  <c r="T156" i="2"/>
  <c r="U156" i="2"/>
  <c r="V156" i="2"/>
  <c r="W156" i="2"/>
  <c r="X156" i="2"/>
  <c r="Y156" i="2"/>
  <c r="Z156" i="2"/>
  <c r="AA156" i="2"/>
  <c r="AB156" i="2"/>
  <c r="AC156" i="2"/>
  <c r="AD156" i="2"/>
  <c r="AE156" i="2"/>
  <c r="AF156" i="2"/>
  <c r="AG156" i="2"/>
  <c r="AH156" i="2"/>
  <c r="AI156" i="2"/>
  <c r="AJ156" i="2"/>
  <c r="AK156" i="2"/>
  <c r="A157" i="2"/>
  <c r="E157" i="2"/>
  <c r="F157" i="2"/>
  <c r="G157" i="2"/>
  <c r="H157" i="2"/>
  <c r="I157" i="2"/>
  <c r="K157" i="2"/>
  <c r="L157" i="2"/>
  <c r="O157" i="2"/>
  <c r="P157" i="2"/>
  <c r="Q157" i="2"/>
  <c r="R157" i="2"/>
  <c r="S157" i="2"/>
  <c r="T157" i="2"/>
  <c r="U157" i="2"/>
  <c r="V157" i="2"/>
  <c r="W157" i="2"/>
  <c r="X157" i="2"/>
  <c r="Y157" i="2"/>
  <c r="Z157" i="2"/>
  <c r="AA157" i="2"/>
  <c r="AB157" i="2"/>
  <c r="AC157" i="2"/>
  <c r="AD157" i="2"/>
  <c r="AE157" i="2"/>
  <c r="AF157" i="2"/>
  <c r="AG157" i="2"/>
  <c r="AH157" i="2"/>
  <c r="AI157" i="2"/>
  <c r="AJ157" i="2"/>
  <c r="AK157" i="2"/>
  <c r="A158" i="2"/>
  <c r="E158" i="2"/>
  <c r="F158" i="2"/>
  <c r="G158" i="2"/>
  <c r="H158" i="2"/>
  <c r="I158" i="2"/>
  <c r="K158" i="2"/>
  <c r="L158" i="2"/>
  <c r="O158" i="2"/>
  <c r="P158" i="2"/>
  <c r="Q158" i="2"/>
  <c r="R158" i="2"/>
  <c r="S158" i="2"/>
  <c r="T158" i="2"/>
  <c r="U158" i="2"/>
  <c r="V158" i="2"/>
  <c r="W158" i="2"/>
  <c r="X158" i="2"/>
  <c r="Y158" i="2"/>
  <c r="Z158" i="2"/>
  <c r="AA158" i="2"/>
  <c r="AB158" i="2"/>
  <c r="AC158" i="2"/>
  <c r="AD158" i="2"/>
  <c r="AE158" i="2"/>
  <c r="AF158" i="2"/>
  <c r="AG158" i="2"/>
  <c r="AH158" i="2"/>
  <c r="AI158" i="2"/>
  <c r="AJ158" i="2"/>
  <c r="AK158" i="2"/>
  <c r="A159" i="2"/>
  <c r="E159" i="2"/>
  <c r="F159" i="2"/>
  <c r="G159" i="2"/>
  <c r="H159" i="2"/>
  <c r="I159" i="2"/>
  <c r="K159" i="2"/>
  <c r="L159" i="2"/>
  <c r="O159" i="2"/>
  <c r="P159" i="2"/>
  <c r="Q159" i="2"/>
  <c r="R159" i="2"/>
  <c r="S159" i="2"/>
  <c r="T159" i="2"/>
  <c r="U159" i="2"/>
  <c r="V159" i="2"/>
  <c r="W159" i="2"/>
  <c r="X159" i="2"/>
  <c r="Y159" i="2"/>
  <c r="Z159" i="2"/>
  <c r="AA159" i="2"/>
  <c r="AB159" i="2"/>
  <c r="AC159" i="2"/>
  <c r="AD159" i="2"/>
  <c r="AE159" i="2"/>
  <c r="AF159" i="2"/>
  <c r="AG159" i="2"/>
  <c r="AH159" i="2"/>
  <c r="AI159" i="2"/>
  <c r="AJ159" i="2"/>
  <c r="AK159" i="2"/>
  <c r="A160" i="2"/>
  <c r="E160" i="2"/>
  <c r="F160" i="2"/>
  <c r="G160" i="2"/>
  <c r="H160" i="2"/>
  <c r="I160" i="2"/>
  <c r="K160" i="2"/>
  <c r="L160" i="2"/>
  <c r="O160" i="2"/>
  <c r="P160" i="2"/>
  <c r="Q160" i="2"/>
  <c r="R160" i="2"/>
  <c r="S160" i="2"/>
  <c r="T160" i="2"/>
  <c r="U160" i="2"/>
  <c r="V160" i="2"/>
  <c r="W160" i="2"/>
  <c r="X160" i="2"/>
  <c r="Y160" i="2"/>
  <c r="Z160" i="2"/>
  <c r="AA160" i="2"/>
  <c r="AB160" i="2"/>
  <c r="AC160" i="2"/>
  <c r="AD160" i="2"/>
  <c r="AE160" i="2"/>
  <c r="AF160" i="2"/>
  <c r="AG160" i="2"/>
  <c r="AH160" i="2"/>
  <c r="AI160" i="2"/>
  <c r="AJ160" i="2"/>
  <c r="AK160" i="2"/>
  <c r="A161" i="2"/>
  <c r="E161" i="2"/>
  <c r="F161" i="2"/>
  <c r="G161" i="2"/>
  <c r="H161" i="2"/>
  <c r="I161" i="2"/>
  <c r="K161" i="2"/>
  <c r="L161" i="2"/>
  <c r="O161" i="2"/>
  <c r="P161" i="2"/>
  <c r="Q161" i="2"/>
  <c r="R161" i="2"/>
  <c r="S161" i="2"/>
  <c r="T161" i="2"/>
  <c r="U161" i="2"/>
  <c r="V161" i="2"/>
  <c r="W161" i="2"/>
  <c r="X161" i="2"/>
  <c r="Y161" i="2"/>
  <c r="Z161" i="2"/>
  <c r="AA161" i="2"/>
  <c r="AB161" i="2"/>
  <c r="AC161" i="2"/>
  <c r="AD161" i="2"/>
  <c r="AE161" i="2"/>
  <c r="AF161" i="2"/>
  <c r="AG161" i="2"/>
  <c r="AH161" i="2"/>
  <c r="AI161" i="2"/>
  <c r="AJ161" i="2"/>
  <c r="AK161" i="2"/>
  <c r="A162" i="2"/>
  <c r="E162" i="2"/>
  <c r="F162" i="2"/>
  <c r="G162" i="2"/>
  <c r="H162" i="2"/>
  <c r="I162" i="2"/>
  <c r="K162" i="2"/>
  <c r="L162" i="2"/>
  <c r="O162" i="2"/>
  <c r="P162" i="2"/>
  <c r="Q162" i="2"/>
  <c r="R162" i="2"/>
  <c r="S162" i="2"/>
  <c r="T162" i="2"/>
  <c r="U162" i="2"/>
  <c r="V162" i="2"/>
  <c r="W162" i="2"/>
  <c r="X162" i="2"/>
  <c r="Y162" i="2"/>
  <c r="Z162" i="2"/>
  <c r="AA162" i="2"/>
  <c r="AB162" i="2"/>
  <c r="AC162" i="2"/>
  <c r="AD162" i="2"/>
  <c r="AE162" i="2"/>
  <c r="AF162" i="2"/>
  <c r="AG162" i="2"/>
  <c r="AH162" i="2"/>
  <c r="AI162" i="2"/>
  <c r="AJ162" i="2"/>
  <c r="AK162" i="2"/>
  <c r="A163" i="2"/>
  <c r="E163" i="2"/>
  <c r="F163" i="2"/>
  <c r="G163" i="2"/>
  <c r="H163" i="2"/>
  <c r="I163" i="2"/>
  <c r="K163" i="2"/>
  <c r="L163" i="2"/>
  <c r="O163" i="2"/>
  <c r="P163" i="2"/>
  <c r="Q163" i="2"/>
  <c r="R163" i="2"/>
  <c r="S163" i="2"/>
  <c r="T163" i="2"/>
  <c r="U163" i="2"/>
  <c r="V163" i="2"/>
  <c r="W163" i="2"/>
  <c r="X163" i="2"/>
  <c r="Y163" i="2"/>
  <c r="Z163" i="2"/>
  <c r="AA163" i="2"/>
  <c r="AB163" i="2"/>
  <c r="AC163" i="2"/>
  <c r="AD163" i="2"/>
  <c r="AE163" i="2"/>
  <c r="AF163" i="2"/>
  <c r="AG163" i="2"/>
  <c r="AH163" i="2"/>
  <c r="AI163" i="2"/>
  <c r="AJ163" i="2"/>
  <c r="AK163" i="2"/>
  <c r="A164" i="2"/>
  <c r="E164" i="2"/>
  <c r="F164" i="2"/>
  <c r="G164" i="2"/>
  <c r="H164" i="2"/>
  <c r="I164" i="2"/>
  <c r="K164" i="2"/>
  <c r="L164" i="2"/>
  <c r="O164" i="2"/>
  <c r="P164" i="2"/>
  <c r="Q164" i="2"/>
  <c r="R164" i="2"/>
  <c r="S164" i="2"/>
  <c r="T164" i="2"/>
  <c r="U164" i="2"/>
  <c r="V164" i="2"/>
  <c r="W164" i="2"/>
  <c r="X164" i="2"/>
  <c r="Y164" i="2"/>
  <c r="Z164" i="2"/>
  <c r="AA164" i="2"/>
  <c r="AB164" i="2"/>
  <c r="AC164" i="2"/>
  <c r="AD164" i="2"/>
  <c r="AE164" i="2"/>
  <c r="AF164" i="2"/>
  <c r="AG164" i="2"/>
  <c r="AH164" i="2"/>
  <c r="AI164" i="2"/>
  <c r="AJ164" i="2"/>
  <c r="AK164" i="2"/>
  <c r="A165" i="2"/>
  <c r="E165" i="2"/>
  <c r="F165" i="2"/>
  <c r="G165" i="2"/>
  <c r="H165" i="2"/>
  <c r="I165" i="2"/>
  <c r="K165" i="2"/>
  <c r="L165" i="2"/>
  <c r="O165" i="2"/>
  <c r="P165" i="2"/>
  <c r="Q165" i="2"/>
  <c r="R165" i="2"/>
  <c r="S165" i="2"/>
  <c r="T165" i="2"/>
  <c r="U165" i="2"/>
  <c r="V165" i="2"/>
  <c r="W165" i="2"/>
  <c r="X165" i="2"/>
  <c r="Y165" i="2"/>
  <c r="Z165" i="2"/>
  <c r="AA165" i="2"/>
  <c r="AB165" i="2"/>
  <c r="AC165" i="2"/>
  <c r="AD165" i="2"/>
  <c r="AE165" i="2"/>
  <c r="AF165" i="2"/>
  <c r="AG165" i="2"/>
  <c r="AH165" i="2"/>
  <c r="AI165" i="2"/>
  <c r="AJ165" i="2"/>
  <c r="AK165" i="2"/>
  <c r="A166" i="2"/>
  <c r="E166" i="2"/>
  <c r="F166" i="2"/>
  <c r="G166" i="2"/>
  <c r="H166" i="2"/>
  <c r="I166" i="2"/>
  <c r="K166" i="2"/>
  <c r="L166" i="2"/>
  <c r="O166" i="2"/>
  <c r="P166" i="2"/>
  <c r="Q166" i="2"/>
  <c r="R166" i="2"/>
  <c r="S166" i="2"/>
  <c r="T166" i="2"/>
  <c r="U166" i="2"/>
  <c r="V166" i="2"/>
  <c r="W166" i="2"/>
  <c r="X166" i="2"/>
  <c r="Y166" i="2"/>
  <c r="Z166" i="2"/>
  <c r="AA166" i="2"/>
  <c r="AB166" i="2"/>
  <c r="AC166" i="2"/>
  <c r="AD166" i="2"/>
  <c r="AE166" i="2"/>
  <c r="AF166" i="2"/>
  <c r="AG166" i="2"/>
  <c r="AH166" i="2"/>
  <c r="AI166" i="2"/>
  <c r="AJ166" i="2"/>
  <c r="AK166" i="2"/>
  <c r="A167" i="2"/>
  <c r="E167" i="2"/>
  <c r="F167" i="2"/>
  <c r="G167" i="2"/>
  <c r="H167" i="2"/>
  <c r="I167" i="2"/>
  <c r="K167" i="2"/>
  <c r="L167" i="2"/>
  <c r="O167" i="2"/>
  <c r="P167" i="2"/>
  <c r="Q167" i="2"/>
  <c r="R167" i="2"/>
  <c r="S167" i="2"/>
  <c r="T167" i="2"/>
  <c r="U167" i="2"/>
  <c r="V167" i="2"/>
  <c r="W167" i="2"/>
  <c r="X167" i="2"/>
  <c r="Y167" i="2"/>
  <c r="Z167" i="2"/>
  <c r="AA167" i="2"/>
  <c r="AB167" i="2"/>
  <c r="AC167" i="2"/>
  <c r="AD167" i="2"/>
  <c r="AE167" i="2"/>
  <c r="AF167" i="2"/>
  <c r="AG167" i="2"/>
  <c r="AH167" i="2"/>
  <c r="AI167" i="2"/>
  <c r="AJ167" i="2"/>
  <c r="AK167" i="2"/>
  <c r="A168" i="2"/>
  <c r="E168" i="2"/>
  <c r="F168" i="2"/>
  <c r="G168" i="2"/>
  <c r="H168" i="2"/>
  <c r="I168" i="2"/>
  <c r="K168" i="2"/>
  <c r="L168" i="2"/>
  <c r="O168" i="2"/>
  <c r="P168" i="2"/>
  <c r="Q168" i="2"/>
  <c r="R168" i="2"/>
  <c r="S168" i="2"/>
  <c r="T168" i="2"/>
  <c r="U168" i="2"/>
  <c r="V168" i="2"/>
  <c r="W168" i="2"/>
  <c r="X168" i="2"/>
  <c r="Y168" i="2"/>
  <c r="Z168" i="2"/>
  <c r="AA168" i="2"/>
  <c r="AB168" i="2"/>
  <c r="AC168" i="2"/>
  <c r="AD168" i="2"/>
  <c r="AE168" i="2"/>
  <c r="AF168" i="2"/>
  <c r="AG168" i="2"/>
  <c r="AH168" i="2"/>
  <c r="AI168" i="2"/>
  <c r="AJ168" i="2"/>
  <c r="AK168" i="2"/>
  <c r="A169" i="2"/>
  <c r="E169" i="2"/>
  <c r="F169" i="2"/>
  <c r="G169" i="2"/>
  <c r="H169" i="2"/>
  <c r="I169" i="2"/>
  <c r="K169" i="2"/>
  <c r="L169" i="2"/>
  <c r="O169" i="2"/>
  <c r="P169" i="2"/>
  <c r="Q169" i="2"/>
  <c r="R169" i="2"/>
  <c r="S169" i="2"/>
  <c r="T169" i="2"/>
  <c r="U169" i="2"/>
  <c r="V169" i="2"/>
  <c r="W169" i="2"/>
  <c r="X169" i="2"/>
  <c r="Y169" i="2"/>
  <c r="Z169" i="2"/>
  <c r="AA169" i="2"/>
  <c r="AB169" i="2"/>
  <c r="AC169" i="2"/>
  <c r="AD169" i="2"/>
  <c r="AE169" i="2"/>
  <c r="AF169" i="2"/>
  <c r="AG169" i="2"/>
  <c r="AH169" i="2"/>
  <c r="AI169" i="2"/>
  <c r="AJ169" i="2"/>
  <c r="AK169" i="2"/>
  <c r="A170" i="2"/>
  <c r="E170" i="2"/>
  <c r="F170" i="2"/>
  <c r="G170" i="2"/>
  <c r="H170" i="2"/>
  <c r="I170" i="2"/>
  <c r="K170" i="2"/>
  <c r="L170" i="2"/>
  <c r="O170" i="2"/>
  <c r="P170" i="2"/>
  <c r="Q170" i="2"/>
  <c r="R170" i="2"/>
  <c r="S170" i="2"/>
  <c r="T170" i="2"/>
  <c r="U170" i="2"/>
  <c r="V170" i="2"/>
  <c r="W170" i="2"/>
  <c r="X170" i="2"/>
  <c r="Y170" i="2"/>
  <c r="Z170" i="2"/>
  <c r="AA170" i="2"/>
  <c r="AB170" i="2"/>
  <c r="AC170" i="2"/>
  <c r="AD170" i="2"/>
  <c r="AE170" i="2"/>
  <c r="AF170" i="2"/>
  <c r="AG170" i="2"/>
  <c r="AH170" i="2"/>
  <c r="AI170" i="2"/>
  <c r="AJ170" i="2"/>
  <c r="AK170" i="2"/>
  <c r="A171" i="2"/>
  <c r="E171" i="2"/>
  <c r="F171" i="2"/>
  <c r="G171" i="2"/>
  <c r="H171" i="2"/>
  <c r="I171" i="2"/>
  <c r="K171" i="2"/>
  <c r="L171" i="2"/>
  <c r="O171" i="2"/>
  <c r="P171" i="2"/>
  <c r="Q171" i="2"/>
  <c r="R171" i="2"/>
  <c r="S171" i="2"/>
  <c r="T171" i="2"/>
  <c r="U171" i="2"/>
  <c r="V171" i="2"/>
  <c r="W171" i="2"/>
  <c r="X171" i="2"/>
  <c r="Y171" i="2"/>
  <c r="Z171" i="2"/>
  <c r="AA171" i="2"/>
  <c r="AB171" i="2"/>
  <c r="AC171" i="2"/>
  <c r="AD171" i="2"/>
  <c r="AE171" i="2"/>
  <c r="AF171" i="2"/>
  <c r="AG171" i="2"/>
  <c r="AH171" i="2"/>
  <c r="AI171" i="2"/>
  <c r="AJ171" i="2"/>
  <c r="AK171" i="2"/>
  <c r="A172" i="2"/>
  <c r="E172" i="2"/>
  <c r="F172" i="2"/>
  <c r="G172" i="2"/>
  <c r="H172" i="2"/>
  <c r="I172" i="2"/>
  <c r="K172" i="2"/>
  <c r="L172" i="2"/>
  <c r="O172" i="2"/>
  <c r="P172" i="2"/>
  <c r="Q172" i="2"/>
  <c r="R172" i="2"/>
  <c r="S172" i="2"/>
  <c r="T172" i="2"/>
  <c r="U172" i="2"/>
  <c r="V172" i="2"/>
  <c r="W172" i="2"/>
  <c r="X172" i="2"/>
  <c r="Y172" i="2"/>
  <c r="Z172" i="2"/>
  <c r="AA172" i="2"/>
  <c r="AB172" i="2"/>
  <c r="AC172" i="2"/>
  <c r="AD172" i="2"/>
  <c r="AE172" i="2"/>
  <c r="AF172" i="2"/>
  <c r="AG172" i="2"/>
  <c r="AH172" i="2"/>
  <c r="AI172" i="2"/>
  <c r="AJ172" i="2"/>
  <c r="AK172" i="2"/>
  <c r="A173" i="2"/>
  <c r="E173" i="2"/>
  <c r="F173" i="2"/>
  <c r="G173" i="2"/>
  <c r="H173" i="2"/>
  <c r="I173" i="2"/>
  <c r="K173" i="2"/>
  <c r="L173" i="2"/>
  <c r="O173" i="2"/>
  <c r="P173" i="2"/>
  <c r="Q173" i="2"/>
  <c r="R173" i="2"/>
  <c r="S173" i="2"/>
  <c r="T173" i="2"/>
  <c r="U173" i="2"/>
  <c r="V173" i="2"/>
  <c r="W173" i="2"/>
  <c r="X173" i="2"/>
  <c r="Y173" i="2"/>
  <c r="Z173" i="2"/>
  <c r="AA173" i="2"/>
  <c r="AB173" i="2"/>
  <c r="AC173" i="2"/>
  <c r="AD173" i="2"/>
  <c r="AE173" i="2"/>
  <c r="AF173" i="2"/>
  <c r="AG173" i="2"/>
  <c r="AH173" i="2"/>
  <c r="AI173" i="2"/>
  <c r="AJ173" i="2"/>
  <c r="AK173" i="2"/>
  <c r="A174" i="2"/>
  <c r="E174" i="2"/>
  <c r="F174" i="2"/>
  <c r="G174" i="2"/>
  <c r="H174" i="2"/>
  <c r="I174" i="2"/>
  <c r="K174" i="2"/>
  <c r="L174" i="2"/>
  <c r="O174" i="2"/>
  <c r="P174" i="2"/>
  <c r="Q174" i="2"/>
  <c r="R174" i="2"/>
  <c r="S174" i="2"/>
  <c r="T174" i="2"/>
  <c r="U174" i="2"/>
  <c r="V174" i="2"/>
  <c r="W174" i="2"/>
  <c r="X174" i="2"/>
  <c r="Y174" i="2"/>
  <c r="Z174" i="2"/>
  <c r="AA174" i="2"/>
  <c r="AB174" i="2"/>
  <c r="AC174" i="2"/>
  <c r="AD174" i="2"/>
  <c r="AE174" i="2"/>
  <c r="AF174" i="2"/>
  <c r="AG174" i="2"/>
  <c r="AH174" i="2"/>
  <c r="AI174" i="2"/>
  <c r="AJ174" i="2"/>
  <c r="AK174" i="2"/>
  <c r="A175" i="2"/>
  <c r="E175" i="2"/>
  <c r="F175" i="2"/>
  <c r="G175" i="2"/>
  <c r="H175" i="2"/>
  <c r="I175" i="2"/>
  <c r="K175" i="2"/>
  <c r="L175" i="2"/>
  <c r="O175" i="2"/>
  <c r="P175" i="2"/>
  <c r="Q175" i="2"/>
  <c r="R175" i="2"/>
  <c r="S175" i="2"/>
  <c r="T175" i="2"/>
  <c r="U175" i="2"/>
  <c r="V175" i="2"/>
  <c r="W175" i="2"/>
  <c r="X175" i="2"/>
  <c r="Y175" i="2"/>
  <c r="Z175" i="2"/>
  <c r="AA175" i="2"/>
  <c r="AB175" i="2"/>
  <c r="AC175" i="2"/>
  <c r="AD175" i="2"/>
  <c r="AE175" i="2"/>
  <c r="AF175" i="2"/>
  <c r="AG175" i="2"/>
  <c r="AH175" i="2"/>
  <c r="AI175" i="2"/>
  <c r="AJ175" i="2"/>
  <c r="AK175" i="2"/>
  <c r="A176" i="2"/>
  <c r="E176" i="2"/>
  <c r="F176" i="2"/>
  <c r="G176" i="2"/>
  <c r="H176" i="2"/>
  <c r="I176" i="2"/>
  <c r="K176" i="2"/>
  <c r="L176" i="2"/>
  <c r="O176" i="2"/>
  <c r="P176" i="2"/>
  <c r="Q176" i="2"/>
  <c r="R176" i="2"/>
  <c r="S176" i="2"/>
  <c r="T176" i="2"/>
  <c r="U176" i="2"/>
  <c r="V176" i="2"/>
  <c r="W176" i="2"/>
  <c r="X176" i="2"/>
  <c r="Y176" i="2"/>
  <c r="Z176" i="2"/>
  <c r="AA176" i="2"/>
  <c r="AB176" i="2"/>
  <c r="AC176" i="2"/>
  <c r="AD176" i="2"/>
  <c r="AE176" i="2"/>
  <c r="AF176" i="2"/>
  <c r="AG176" i="2"/>
  <c r="AH176" i="2"/>
  <c r="AI176" i="2"/>
  <c r="AJ176" i="2"/>
  <c r="AK176" i="2"/>
  <c r="A177" i="2"/>
  <c r="E177" i="2"/>
  <c r="F177" i="2"/>
  <c r="G177" i="2"/>
  <c r="H177" i="2"/>
  <c r="I177" i="2"/>
  <c r="K177" i="2"/>
  <c r="L177" i="2"/>
  <c r="O177" i="2"/>
  <c r="P177" i="2"/>
  <c r="Q177" i="2"/>
  <c r="R177" i="2"/>
  <c r="S177" i="2"/>
  <c r="T177" i="2"/>
  <c r="U177" i="2"/>
  <c r="V177" i="2"/>
  <c r="W177" i="2"/>
  <c r="X177" i="2"/>
  <c r="Y177" i="2"/>
  <c r="Z177" i="2"/>
  <c r="AA177" i="2"/>
  <c r="AB177" i="2"/>
  <c r="AC177" i="2"/>
  <c r="AD177" i="2"/>
  <c r="AE177" i="2"/>
  <c r="AF177" i="2"/>
  <c r="AG177" i="2"/>
  <c r="AH177" i="2"/>
  <c r="AI177" i="2"/>
  <c r="AJ177" i="2"/>
  <c r="AK177" i="2"/>
  <c r="A178" i="2"/>
  <c r="E178" i="2"/>
  <c r="F178" i="2"/>
  <c r="G178" i="2"/>
  <c r="H178" i="2"/>
  <c r="I178" i="2"/>
  <c r="K178" i="2"/>
  <c r="L178" i="2"/>
  <c r="O178" i="2"/>
  <c r="P178" i="2"/>
  <c r="Q178" i="2"/>
  <c r="R178" i="2"/>
  <c r="S178" i="2"/>
  <c r="T178" i="2"/>
  <c r="U178" i="2"/>
  <c r="V178" i="2"/>
  <c r="W178" i="2"/>
  <c r="X178" i="2"/>
  <c r="Y178" i="2"/>
  <c r="Z178" i="2"/>
  <c r="AA178" i="2"/>
  <c r="AB178" i="2"/>
  <c r="AC178" i="2"/>
  <c r="AD178" i="2"/>
  <c r="AE178" i="2"/>
  <c r="AF178" i="2"/>
  <c r="AG178" i="2"/>
  <c r="AH178" i="2"/>
  <c r="AI178" i="2"/>
  <c r="AJ178" i="2"/>
  <c r="AK178" i="2"/>
  <c r="A179" i="2"/>
  <c r="E179" i="2"/>
  <c r="F179" i="2"/>
  <c r="G179" i="2"/>
  <c r="H179" i="2"/>
  <c r="I179" i="2"/>
  <c r="K179" i="2"/>
  <c r="L179" i="2"/>
  <c r="O179" i="2"/>
  <c r="P179" i="2"/>
  <c r="Q179" i="2"/>
  <c r="R179" i="2"/>
  <c r="S179" i="2"/>
  <c r="T179" i="2"/>
  <c r="U179" i="2"/>
  <c r="V179" i="2"/>
  <c r="W179" i="2"/>
  <c r="X179" i="2"/>
  <c r="Y179" i="2"/>
  <c r="Z179" i="2"/>
  <c r="AA179" i="2"/>
  <c r="AB179" i="2"/>
  <c r="AC179" i="2"/>
  <c r="AD179" i="2"/>
  <c r="AE179" i="2"/>
  <c r="AF179" i="2"/>
  <c r="AG179" i="2"/>
  <c r="AH179" i="2"/>
  <c r="AI179" i="2"/>
  <c r="AJ179" i="2"/>
  <c r="AK179" i="2"/>
  <c r="A180" i="2"/>
  <c r="E180" i="2"/>
  <c r="F180" i="2"/>
  <c r="G180" i="2"/>
  <c r="H180" i="2"/>
  <c r="I180" i="2"/>
  <c r="K180" i="2"/>
  <c r="L180" i="2"/>
  <c r="O180" i="2"/>
  <c r="P180" i="2"/>
  <c r="Q180" i="2"/>
  <c r="R180" i="2"/>
  <c r="S180" i="2"/>
  <c r="T180" i="2"/>
  <c r="U180" i="2"/>
  <c r="V180" i="2"/>
  <c r="W180" i="2"/>
  <c r="X180" i="2"/>
  <c r="Y180" i="2"/>
  <c r="Z180" i="2"/>
  <c r="AA180" i="2"/>
  <c r="AB180" i="2"/>
  <c r="AC180" i="2"/>
  <c r="AD180" i="2"/>
  <c r="AE180" i="2"/>
  <c r="AF180" i="2"/>
  <c r="AG180" i="2"/>
  <c r="AH180" i="2"/>
  <c r="AI180" i="2"/>
  <c r="AJ180" i="2"/>
  <c r="AK180" i="2"/>
  <c r="A181" i="2"/>
  <c r="E181" i="2"/>
  <c r="F181" i="2"/>
  <c r="G181" i="2"/>
  <c r="H181" i="2"/>
  <c r="I181" i="2"/>
  <c r="K181" i="2"/>
  <c r="L181" i="2"/>
  <c r="O181" i="2"/>
  <c r="P181" i="2"/>
  <c r="Q181" i="2"/>
  <c r="R181" i="2"/>
  <c r="S181" i="2"/>
  <c r="T181" i="2"/>
  <c r="U181" i="2"/>
  <c r="V181" i="2"/>
  <c r="W181" i="2"/>
  <c r="X181" i="2"/>
  <c r="Y181" i="2"/>
  <c r="Z181" i="2"/>
  <c r="AA181" i="2"/>
  <c r="AB181" i="2"/>
  <c r="AC181" i="2"/>
  <c r="AD181" i="2"/>
  <c r="AE181" i="2"/>
  <c r="AF181" i="2"/>
  <c r="AG181" i="2"/>
  <c r="AH181" i="2"/>
  <c r="AI181" i="2"/>
  <c r="AJ181" i="2"/>
  <c r="AK181" i="2"/>
  <c r="A182" i="2"/>
  <c r="E182" i="2"/>
  <c r="F182" i="2"/>
  <c r="G182" i="2"/>
  <c r="H182" i="2"/>
  <c r="I182" i="2"/>
  <c r="K182" i="2"/>
  <c r="L182" i="2"/>
  <c r="O182" i="2"/>
  <c r="P182" i="2"/>
  <c r="Q182" i="2"/>
  <c r="R182" i="2"/>
  <c r="S182" i="2"/>
  <c r="T182" i="2"/>
  <c r="U182" i="2"/>
  <c r="V182" i="2"/>
  <c r="W182" i="2"/>
  <c r="X182" i="2"/>
  <c r="Y182" i="2"/>
  <c r="Z182" i="2"/>
  <c r="AA182" i="2"/>
  <c r="AB182" i="2"/>
  <c r="AC182" i="2"/>
  <c r="AD182" i="2"/>
  <c r="AE182" i="2"/>
  <c r="AF182" i="2"/>
  <c r="AG182" i="2"/>
  <c r="AH182" i="2"/>
  <c r="AI182" i="2"/>
  <c r="AJ182" i="2"/>
  <c r="AK182" i="2"/>
  <c r="A183" i="2"/>
  <c r="E183" i="2"/>
  <c r="F183" i="2"/>
  <c r="G183" i="2"/>
  <c r="H183" i="2"/>
  <c r="I183" i="2"/>
  <c r="K183" i="2"/>
  <c r="L183" i="2"/>
  <c r="O183" i="2"/>
  <c r="P183" i="2"/>
  <c r="Q183" i="2"/>
  <c r="R183" i="2"/>
  <c r="S183" i="2"/>
  <c r="T183" i="2"/>
  <c r="U183" i="2"/>
  <c r="V183" i="2"/>
  <c r="W183" i="2"/>
  <c r="X183" i="2"/>
  <c r="Y183" i="2"/>
  <c r="Z183" i="2"/>
  <c r="AA183" i="2"/>
  <c r="AB183" i="2"/>
  <c r="AC183" i="2"/>
  <c r="AD183" i="2"/>
  <c r="AE183" i="2"/>
  <c r="AF183" i="2"/>
  <c r="AG183" i="2"/>
  <c r="AH183" i="2"/>
  <c r="AI183" i="2"/>
  <c r="AJ183" i="2"/>
  <c r="AK183" i="2"/>
  <c r="A184" i="2"/>
  <c r="E184" i="2"/>
  <c r="F184" i="2"/>
  <c r="G184" i="2"/>
  <c r="H184" i="2"/>
  <c r="I184" i="2"/>
  <c r="K184" i="2"/>
  <c r="L184" i="2"/>
  <c r="O184" i="2"/>
  <c r="P184" i="2"/>
  <c r="Q184" i="2"/>
  <c r="R184" i="2"/>
  <c r="S184" i="2"/>
  <c r="T184" i="2"/>
  <c r="U184" i="2"/>
  <c r="V184" i="2"/>
  <c r="W184" i="2"/>
  <c r="X184" i="2"/>
  <c r="Y184" i="2"/>
  <c r="Z184" i="2"/>
  <c r="AA184" i="2"/>
  <c r="AB184" i="2"/>
  <c r="AC184" i="2"/>
  <c r="AD184" i="2"/>
  <c r="AE184" i="2"/>
  <c r="AF184" i="2"/>
  <c r="AG184" i="2"/>
  <c r="AH184" i="2"/>
  <c r="AI184" i="2"/>
  <c r="AJ184" i="2"/>
  <c r="AK184" i="2"/>
  <c r="A185" i="2"/>
  <c r="E185" i="2"/>
  <c r="F185" i="2"/>
  <c r="G185" i="2"/>
  <c r="H185" i="2"/>
  <c r="I185" i="2"/>
  <c r="K185" i="2"/>
  <c r="L185" i="2"/>
  <c r="O185" i="2"/>
  <c r="P185" i="2"/>
  <c r="Q185" i="2"/>
  <c r="R185" i="2"/>
  <c r="S185" i="2"/>
  <c r="T185" i="2"/>
  <c r="U185" i="2"/>
  <c r="V185" i="2"/>
  <c r="W185" i="2"/>
  <c r="X185" i="2"/>
  <c r="Y185" i="2"/>
  <c r="Z185" i="2"/>
  <c r="AA185" i="2"/>
  <c r="AB185" i="2"/>
  <c r="AC185" i="2"/>
  <c r="AD185" i="2"/>
  <c r="AE185" i="2"/>
  <c r="AF185" i="2"/>
  <c r="AG185" i="2"/>
  <c r="AH185" i="2"/>
  <c r="AI185" i="2"/>
  <c r="AJ185" i="2"/>
  <c r="AK185" i="2"/>
  <c r="A186" i="2"/>
  <c r="E186" i="2"/>
  <c r="F186" i="2"/>
  <c r="G186" i="2"/>
  <c r="H186" i="2"/>
  <c r="I186" i="2"/>
  <c r="K186" i="2"/>
  <c r="L186" i="2"/>
  <c r="O186" i="2"/>
  <c r="P186" i="2"/>
  <c r="Q186" i="2"/>
  <c r="R186" i="2"/>
  <c r="S186" i="2"/>
  <c r="T186" i="2"/>
  <c r="U186" i="2"/>
  <c r="V186" i="2"/>
  <c r="W186" i="2"/>
  <c r="X186" i="2"/>
  <c r="Y186" i="2"/>
  <c r="Z186" i="2"/>
  <c r="AA186" i="2"/>
  <c r="AB186" i="2"/>
  <c r="AC186" i="2"/>
  <c r="AD186" i="2"/>
  <c r="AE186" i="2"/>
  <c r="AF186" i="2"/>
  <c r="AG186" i="2"/>
  <c r="AH186" i="2"/>
  <c r="AI186" i="2"/>
  <c r="AJ186" i="2"/>
  <c r="AK186" i="2"/>
  <c r="A187" i="2"/>
  <c r="E187" i="2"/>
  <c r="F187" i="2"/>
  <c r="G187" i="2"/>
  <c r="H187" i="2"/>
  <c r="I187" i="2"/>
  <c r="K187" i="2"/>
  <c r="L187" i="2"/>
  <c r="O187" i="2"/>
  <c r="P187" i="2"/>
  <c r="Q187" i="2"/>
  <c r="R187" i="2"/>
  <c r="S187" i="2"/>
  <c r="T187" i="2"/>
  <c r="U187" i="2"/>
  <c r="V187" i="2"/>
  <c r="W187" i="2"/>
  <c r="X187" i="2"/>
  <c r="Y187" i="2"/>
  <c r="Z187" i="2"/>
  <c r="AA187" i="2"/>
  <c r="AB187" i="2"/>
  <c r="AC187" i="2"/>
  <c r="AD187" i="2"/>
  <c r="AE187" i="2"/>
  <c r="AF187" i="2"/>
  <c r="AG187" i="2"/>
  <c r="AH187" i="2"/>
  <c r="AI187" i="2"/>
  <c r="AJ187" i="2"/>
  <c r="AK187" i="2"/>
  <c r="A188" i="2"/>
  <c r="E188" i="2"/>
  <c r="F188" i="2"/>
  <c r="G188" i="2"/>
  <c r="H188" i="2"/>
  <c r="I188" i="2"/>
  <c r="K188" i="2"/>
  <c r="L188" i="2"/>
  <c r="O188" i="2"/>
  <c r="P188" i="2"/>
  <c r="Q188" i="2"/>
  <c r="R188" i="2"/>
  <c r="S188" i="2"/>
  <c r="T188" i="2"/>
  <c r="U188" i="2"/>
  <c r="V188" i="2"/>
  <c r="W188" i="2"/>
  <c r="X188" i="2"/>
  <c r="Y188" i="2"/>
  <c r="Z188" i="2"/>
  <c r="AA188" i="2"/>
  <c r="AB188" i="2"/>
  <c r="AC188" i="2"/>
  <c r="AD188" i="2"/>
  <c r="AE188" i="2"/>
  <c r="AF188" i="2"/>
  <c r="AG188" i="2"/>
  <c r="AH188" i="2"/>
  <c r="AI188" i="2"/>
  <c r="AJ188" i="2"/>
  <c r="AK188" i="2"/>
  <c r="A189" i="2"/>
  <c r="E189" i="2"/>
  <c r="F189" i="2"/>
  <c r="G189" i="2"/>
  <c r="H189" i="2"/>
  <c r="I189" i="2"/>
  <c r="K189" i="2"/>
  <c r="L189" i="2"/>
  <c r="O189" i="2"/>
  <c r="P189" i="2"/>
  <c r="Q189" i="2"/>
  <c r="R189" i="2"/>
  <c r="S189" i="2"/>
  <c r="T189" i="2"/>
  <c r="U189" i="2"/>
  <c r="V189" i="2"/>
  <c r="W189" i="2"/>
  <c r="X189" i="2"/>
  <c r="Y189" i="2"/>
  <c r="Z189" i="2"/>
  <c r="AA189" i="2"/>
  <c r="AB189" i="2"/>
  <c r="AC189" i="2"/>
  <c r="AD189" i="2"/>
  <c r="AE189" i="2"/>
  <c r="AF189" i="2"/>
  <c r="AG189" i="2"/>
  <c r="AH189" i="2"/>
  <c r="AI189" i="2"/>
  <c r="AJ189" i="2"/>
  <c r="AK189" i="2"/>
  <c r="A190" i="2"/>
  <c r="E190" i="2"/>
  <c r="F190" i="2"/>
  <c r="G190" i="2"/>
  <c r="H190" i="2"/>
  <c r="I190" i="2"/>
  <c r="K190" i="2"/>
  <c r="L190" i="2"/>
  <c r="O190" i="2"/>
  <c r="P190" i="2"/>
  <c r="Q190" i="2"/>
  <c r="R190" i="2"/>
  <c r="S190" i="2"/>
  <c r="T190" i="2"/>
  <c r="U190" i="2"/>
  <c r="V190" i="2"/>
  <c r="W190" i="2"/>
  <c r="X190" i="2"/>
  <c r="Y190" i="2"/>
  <c r="Z190" i="2"/>
  <c r="AA190" i="2"/>
  <c r="AB190" i="2"/>
  <c r="AC190" i="2"/>
  <c r="AD190" i="2"/>
  <c r="AE190" i="2"/>
  <c r="AF190" i="2"/>
  <c r="AG190" i="2"/>
  <c r="AH190" i="2"/>
  <c r="AI190" i="2"/>
  <c r="AJ190" i="2"/>
  <c r="AK190" i="2"/>
  <c r="A191" i="2"/>
  <c r="E191" i="2"/>
  <c r="F191" i="2"/>
  <c r="G191" i="2"/>
  <c r="H191" i="2"/>
  <c r="I191" i="2"/>
  <c r="K191" i="2"/>
  <c r="L191" i="2"/>
  <c r="O191" i="2"/>
  <c r="P191" i="2"/>
  <c r="Q191" i="2"/>
  <c r="R191" i="2"/>
  <c r="S191" i="2"/>
  <c r="T191" i="2"/>
  <c r="U191" i="2"/>
  <c r="V191" i="2"/>
  <c r="W191" i="2"/>
  <c r="X191" i="2"/>
  <c r="Y191" i="2"/>
  <c r="Z191" i="2"/>
  <c r="AA191" i="2"/>
  <c r="AB191" i="2"/>
  <c r="AC191" i="2"/>
  <c r="AD191" i="2"/>
  <c r="AE191" i="2"/>
  <c r="AF191" i="2"/>
  <c r="AG191" i="2"/>
  <c r="AH191" i="2"/>
  <c r="AI191" i="2"/>
  <c r="AJ191" i="2"/>
  <c r="AK191" i="2"/>
  <c r="A192" i="2"/>
  <c r="E192" i="2"/>
  <c r="F192" i="2"/>
  <c r="G192" i="2"/>
  <c r="H192" i="2"/>
  <c r="I192" i="2"/>
  <c r="K192" i="2"/>
  <c r="L192" i="2"/>
  <c r="O192" i="2"/>
  <c r="P192" i="2"/>
  <c r="Q192" i="2"/>
  <c r="R192" i="2"/>
  <c r="S192" i="2"/>
  <c r="T192" i="2"/>
  <c r="U192" i="2"/>
  <c r="V192" i="2"/>
  <c r="W192" i="2"/>
  <c r="X192" i="2"/>
  <c r="Y192" i="2"/>
  <c r="Z192" i="2"/>
  <c r="AA192" i="2"/>
  <c r="AB192" i="2"/>
  <c r="AC192" i="2"/>
  <c r="AD192" i="2"/>
  <c r="AE192" i="2"/>
  <c r="AF192" i="2"/>
  <c r="AG192" i="2"/>
  <c r="AH192" i="2"/>
  <c r="AI192" i="2"/>
  <c r="AJ192" i="2"/>
  <c r="AK192" i="2"/>
  <c r="A193" i="2"/>
  <c r="E193" i="2"/>
  <c r="F193" i="2"/>
  <c r="G193" i="2"/>
  <c r="H193" i="2"/>
  <c r="I193" i="2"/>
  <c r="K193" i="2"/>
  <c r="L193" i="2"/>
  <c r="O193" i="2"/>
  <c r="P193" i="2"/>
  <c r="Q193" i="2"/>
  <c r="R193" i="2"/>
  <c r="S193" i="2"/>
  <c r="T193" i="2"/>
  <c r="U193" i="2"/>
  <c r="V193" i="2"/>
  <c r="X193" i="2"/>
  <c r="Y193" i="2"/>
  <c r="Z193" i="2"/>
  <c r="AA193" i="2"/>
  <c r="AB193" i="2"/>
  <c r="AC193" i="2"/>
  <c r="AD193" i="2"/>
  <c r="AE193" i="2"/>
  <c r="AF193" i="2"/>
  <c r="AG193" i="2"/>
  <c r="AH193" i="2"/>
  <c r="AI193" i="2"/>
  <c r="AJ193" i="2"/>
  <c r="AK193" i="2"/>
  <c r="A194" i="2"/>
  <c r="E194" i="2"/>
  <c r="F194" i="2"/>
  <c r="G194" i="2"/>
  <c r="H194" i="2"/>
  <c r="I194" i="2"/>
  <c r="K194" i="2"/>
  <c r="L194" i="2"/>
  <c r="O194" i="2"/>
  <c r="P194" i="2"/>
  <c r="Q194" i="2"/>
  <c r="R194" i="2"/>
  <c r="S194" i="2"/>
  <c r="T194" i="2"/>
  <c r="U194" i="2"/>
  <c r="V194" i="2"/>
  <c r="W194" i="2"/>
  <c r="X194" i="2"/>
  <c r="Y194" i="2"/>
  <c r="Z194" i="2"/>
  <c r="AA194" i="2"/>
  <c r="AB194" i="2"/>
  <c r="AC194" i="2"/>
  <c r="AD194" i="2"/>
  <c r="AE194" i="2"/>
  <c r="AF194" i="2"/>
  <c r="AG194" i="2"/>
  <c r="AH194" i="2"/>
  <c r="AI194" i="2"/>
  <c r="AJ194" i="2"/>
  <c r="AK194" i="2"/>
  <c r="A195" i="2"/>
  <c r="A196" i="2"/>
  <c r="A197" i="2"/>
  <c r="A198" i="2"/>
  <c r="E198" i="2"/>
  <c r="F198" i="2"/>
  <c r="G198" i="2"/>
  <c r="H198" i="2"/>
  <c r="I198" i="2"/>
  <c r="K198" i="2"/>
  <c r="L198" i="2"/>
  <c r="O198" i="2"/>
  <c r="P198" i="2"/>
  <c r="Q198" i="2"/>
  <c r="R198" i="2"/>
  <c r="S198" i="2"/>
  <c r="T198" i="2"/>
  <c r="U198" i="2"/>
  <c r="V198" i="2"/>
  <c r="W198" i="2"/>
  <c r="X198" i="2"/>
  <c r="Y198" i="2"/>
  <c r="Z198" i="2"/>
  <c r="AA198" i="2"/>
  <c r="AB198" i="2"/>
  <c r="AC198" i="2"/>
  <c r="AD198" i="2"/>
  <c r="AE198" i="2"/>
  <c r="AF198" i="2"/>
  <c r="AG198" i="2"/>
  <c r="AH198" i="2"/>
  <c r="AI198" i="2"/>
  <c r="AJ198" i="2"/>
  <c r="AK198" i="2"/>
  <c r="A199" i="2"/>
  <c r="E199" i="2"/>
  <c r="F199" i="2"/>
  <c r="G199" i="2"/>
  <c r="H199" i="2"/>
  <c r="I199" i="2"/>
  <c r="K199" i="2"/>
  <c r="L199" i="2"/>
  <c r="O199" i="2"/>
  <c r="P199" i="2"/>
  <c r="Q199" i="2"/>
  <c r="R199" i="2"/>
  <c r="S199" i="2"/>
  <c r="T199" i="2"/>
  <c r="U199" i="2"/>
  <c r="V199" i="2"/>
  <c r="W199" i="2"/>
  <c r="X199" i="2"/>
  <c r="Y199" i="2"/>
  <c r="Z199" i="2"/>
  <c r="AA199" i="2"/>
  <c r="AB199" i="2"/>
  <c r="AC199" i="2"/>
  <c r="AD199" i="2"/>
  <c r="AE199" i="2"/>
  <c r="AF199" i="2"/>
  <c r="AG199" i="2"/>
  <c r="AH199" i="2"/>
  <c r="AI199" i="2"/>
  <c r="AJ199" i="2"/>
  <c r="AK199" i="2"/>
  <c r="A200" i="2"/>
  <c r="E200" i="2"/>
  <c r="F200" i="2"/>
  <c r="G200" i="2"/>
  <c r="H200" i="2"/>
  <c r="I200" i="2"/>
  <c r="K200" i="2"/>
  <c r="L200" i="2"/>
  <c r="O200" i="2"/>
  <c r="P200" i="2"/>
  <c r="Q200" i="2"/>
  <c r="R200" i="2"/>
  <c r="S200" i="2"/>
  <c r="T200" i="2"/>
  <c r="U200" i="2"/>
  <c r="V200" i="2"/>
  <c r="W200" i="2"/>
  <c r="X200" i="2"/>
  <c r="Y200" i="2"/>
  <c r="Z200" i="2"/>
  <c r="AA200" i="2"/>
  <c r="AB200" i="2"/>
  <c r="AC200" i="2"/>
  <c r="AD200" i="2"/>
  <c r="AE200" i="2"/>
  <c r="AF200" i="2"/>
  <c r="AG200" i="2"/>
  <c r="AH200" i="2"/>
  <c r="AI200" i="2"/>
  <c r="AJ200" i="2"/>
  <c r="AK200" i="2"/>
  <c r="A201" i="2"/>
  <c r="E201" i="2"/>
  <c r="F201" i="2"/>
  <c r="G201" i="2"/>
  <c r="H201" i="2"/>
  <c r="I201" i="2"/>
  <c r="K201" i="2"/>
  <c r="L201" i="2"/>
  <c r="O201" i="2"/>
  <c r="P201" i="2"/>
  <c r="Q201" i="2"/>
  <c r="R201" i="2"/>
  <c r="S201" i="2"/>
  <c r="T201" i="2"/>
  <c r="U201" i="2"/>
  <c r="V201" i="2"/>
  <c r="W201" i="2"/>
  <c r="X201" i="2"/>
  <c r="Y201" i="2"/>
  <c r="Z201" i="2"/>
  <c r="AA201" i="2"/>
  <c r="AB201" i="2"/>
  <c r="AC201" i="2"/>
  <c r="AD201" i="2"/>
  <c r="AE201" i="2"/>
  <c r="AF201" i="2"/>
  <c r="AG201" i="2"/>
  <c r="AH201" i="2"/>
  <c r="AI201" i="2"/>
  <c r="AJ201" i="2"/>
  <c r="AK201" i="2"/>
  <c r="A202" i="2"/>
  <c r="E202" i="2"/>
  <c r="F202" i="2"/>
  <c r="G202" i="2"/>
  <c r="H202" i="2"/>
  <c r="I202" i="2"/>
  <c r="K202" i="2"/>
  <c r="L202" i="2"/>
  <c r="O202" i="2"/>
  <c r="P202" i="2"/>
  <c r="Q202" i="2"/>
  <c r="R202" i="2"/>
  <c r="S202" i="2"/>
  <c r="T202" i="2"/>
  <c r="U202" i="2"/>
  <c r="V202" i="2"/>
  <c r="W202" i="2"/>
  <c r="X202" i="2"/>
  <c r="Y202" i="2"/>
  <c r="Z202" i="2"/>
  <c r="AA202" i="2"/>
  <c r="AB202" i="2"/>
  <c r="AC202" i="2"/>
  <c r="AD202" i="2"/>
  <c r="AE202" i="2"/>
  <c r="AF202" i="2"/>
  <c r="AG202" i="2"/>
  <c r="AH202" i="2"/>
  <c r="AI202" i="2"/>
  <c r="AJ202" i="2"/>
  <c r="AK202" i="2"/>
  <c r="A203" i="2"/>
  <c r="E203" i="2"/>
  <c r="F203" i="2"/>
  <c r="G203" i="2"/>
  <c r="H203" i="2"/>
  <c r="I203" i="2"/>
  <c r="K203" i="2"/>
  <c r="L203" i="2"/>
  <c r="O203" i="2"/>
  <c r="P203" i="2"/>
  <c r="Q203" i="2"/>
  <c r="R203" i="2"/>
  <c r="S203" i="2"/>
  <c r="T203" i="2"/>
  <c r="U203" i="2"/>
  <c r="V203" i="2"/>
  <c r="W203" i="2"/>
  <c r="X203" i="2"/>
  <c r="Y203" i="2"/>
  <c r="Z203" i="2"/>
  <c r="AA203" i="2"/>
  <c r="AB203" i="2"/>
  <c r="AC203" i="2"/>
  <c r="AD203" i="2"/>
  <c r="AE203" i="2"/>
  <c r="AF203" i="2"/>
  <c r="AG203" i="2"/>
  <c r="AH203" i="2"/>
  <c r="AI203" i="2"/>
  <c r="AJ203" i="2"/>
  <c r="AK203" i="2"/>
  <c r="A204" i="2"/>
  <c r="E204" i="2"/>
  <c r="F204" i="2"/>
  <c r="G204" i="2"/>
  <c r="H204" i="2"/>
  <c r="I204" i="2"/>
  <c r="K204" i="2"/>
  <c r="L204" i="2"/>
  <c r="O204" i="2"/>
  <c r="P204" i="2"/>
  <c r="Q204" i="2"/>
  <c r="R204" i="2"/>
  <c r="S204" i="2"/>
  <c r="T204" i="2"/>
  <c r="U204" i="2"/>
  <c r="V204" i="2"/>
  <c r="W204" i="2"/>
  <c r="X204" i="2"/>
  <c r="Y204" i="2"/>
  <c r="Z204" i="2"/>
  <c r="AA204" i="2"/>
  <c r="AB204" i="2"/>
  <c r="AC204" i="2"/>
  <c r="AD204" i="2"/>
  <c r="AE204" i="2"/>
  <c r="AF204" i="2"/>
  <c r="AG204" i="2"/>
  <c r="AH204" i="2"/>
  <c r="AI204" i="2"/>
  <c r="AJ204" i="2"/>
  <c r="AK204" i="2"/>
  <c r="A205" i="2"/>
  <c r="E205" i="2"/>
  <c r="F205" i="2"/>
  <c r="G205" i="2"/>
  <c r="H205" i="2"/>
  <c r="I205" i="2"/>
  <c r="K205" i="2"/>
  <c r="L205" i="2"/>
  <c r="O205" i="2"/>
  <c r="P205" i="2"/>
  <c r="Q205" i="2"/>
  <c r="R205" i="2"/>
  <c r="S205" i="2"/>
  <c r="T205" i="2"/>
  <c r="U205" i="2"/>
  <c r="V205" i="2"/>
  <c r="W205" i="2"/>
  <c r="X205" i="2"/>
  <c r="Y205" i="2"/>
  <c r="Z205" i="2"/>
  <c r="AA205" i="2"/>
  <c r="AB205" i="2"/>
  <c r="AC205" i="2"/>
  <c r="AD205" i="2"/>
  <c r="AE205" i="2"/>
  <c r="AF205" i="2"/>
  <c r="AG205" i="2"/>
  <c r="AH205" i="2"/>
  <c r="AI205" i="2"/>
  <c r="AJ205" i="2"/>
  <c r="AK205" i="2"/>
  <c r="A206" i="2"/>
  <c r="E206" i="2"/>
  <c r="F206" i="2"/>
  <c r="G206" i="2"/>
  <c r="H206" i="2"/>
  <c r="I206" i="2"/>
  <c r="K206" i="2"/>
  <c r="L206" i="2"/>
  <c r="O206" i="2"/>
  <c r="P206" i="2"/>
  <c r="Q206" i="2"/>
  <c r="R206" i="2"/>
  <c r="S206" i="2"/>
  <c r="T206" i="2"/>
  <c r="U206" i="2"/>
  <c r="V206" i="2"/>
  <c r="W206" i="2"/>
  <c r="X206" i="2"/>
  <c r="Y206" i="2"/>
  <c r="Z206" i="2"/>
  <c r="AA206" i="2"/>
  <c r="AB206" i="2"/>
  <c r="AC206" i="2"/>
  <c r="AD206" i="2"/>
  <c r="AE206" i="2"/>
  <c r="AF206" i="2"/>
  <c r="AG206" i="2"/>
  <c r="AH206" i="2"/>
  <c r="AI206" i="2"/>
  <c r="AJ206" i="2"/>
  <c r="AK206" i="2"/>
  <c r="A207" i="2"/>
  <c r="E207" i="2"/>
  <c r="F207" i="2"/>
  <c r="G207" i="2"/>
  <c r="H207" i="2"/>
  <c r="I207" i="2"/>
  <c r="K207" i="2"/>
  <c r="L207" i="2"/>
  <c r="O207" i="2"/>
  <c r="P207" i="2"/>
  <c r="Q207" i="2"/>
  <c r="R207" i="2"/>
  <c r="S207" i="2"/>
  <c r="T207" i="2"/>
  <c r="U207" i="2"/>
  <c r="V207" i="2"/>
  <c r="W207" i="2"/>
  <c r="X207" i="2"/>
  <c r="Y207" i="2"/>
  <c r="Z207" i="2"/>
  <c r="AA207" i="2"/>
  <c r="AB207" i="2"/>
  <c r="AC207" i="2"/>
  <c r="AD207" i="2"/>
  <c r="AE207" i="2"/>
  <c r="AF207" i="2"/>
  <c r="AG207" i="2"/>
  <c r="AH207" i="2"/>
  <c r="AI207" i="2"/>
  <c r="AJ207" i="2"/>
  <c r="AK207" i="2"/>
  <c r="A208" i="2"/>
  <c r="E208" i="2"/>
  <c r="F208" i="2"/>
  <c r="G208" i="2"/>
  <c r="H208" i="2"/>
  <c r="I208" i="2"/>
  <c r="K208" i="2"/>
  <c r="L208" i="2"/>
  <c r="O208" i="2"/>
  <c r="P208" i="2"/>
  <c r="Q208" i="2"/>
  <c r="R208" i="2"/>
  <c r="S208" i="2"/>
  <c r="T208" i="2"/>
  <c r="U208" i="2"/>
  <c r="V208" i="2"/>
  <c r="W208" i="2"/>
  <c r="X208" i="2"/>
  <c r="Y208" i="2"/>
  <c r="Z208" i="2"/>
  <c r="AA208" i="2"/>
  <c r="AB208" i="2"/>
  <c r="AC208" i="2"/>
  <c r="AD208" i="2"/>
  <c r="AE208" i="2"/>
  <c r="AF208" i="2"/>
  <c r="AG208" i="2"/>
  <c r="AH208" i="2"/>
  <c r="AI208" i="2"/>
  <c r="AJ208" i="2"/>
  <c r="AK208" i="2"/>
  <c r="A209" i="2"/>
  <c r="E209" i="2"/>
  <c r="F209" i="2"/>
  <c r="G209" i="2"/>
  <c r="H209" i="2"/>
  <c r="I209" i="2"/>
  <c r="K209" i="2"/>
  <c r="L209" i="2"/>
  <c r="O209" i="2"/>
  <c r="P209" i="2"/>
  <c r="Q209" i="2"/>
  <c r="R209" i="2"/>
  <c r="S209" i="2"/>
  <c r="T209" i="2"/>
  <c r="U209" i="2"/>
  <c r="V209" i="2"/>
  <c r="W209" i="2"/>
  <c r="X209" i="2"/>
  <c r="Y209" i="2"/>
  <c r="Z209" i="2"/>
  <c r="AA209" i="2"/>
  <c r="AB209" i="2"/>
  <c r="AC209" i="2"/>
  <c r="AD209" i="2"/>
  <c r="AE209" i="2"/>
  <c r="AF209" i="2"/>
  <c r="AG209" i="2"/>
  <c r="AH209" i="2"/>
  <c r="AI209" i="2"/>
  <c r="AJ209" i="2"/>
  <c r="AK209" i="2"/>
  <c r="A210" i="2"/>
  <c r="E210" i="2"/>
  <c r="F210" i="2"/>
  <c r="G210" i="2"/>
  <c r="H210" i="2"/>
  <c r="I210" i="2"/>
  <c r="K210" i="2"/>
  <c r="L210" i="2"/>
  <c r="O210" i="2"/>
  <c r="P210" i="2"/>
  <c r="Q210" i="2"/>
  <c r="R210" i="2"/>
  <c r="S210" i="2"/>
  <c r="T210" i="2"/>
  <c r="U210" i="2"/>
  <c r="V210" i="2"/>
  <c r="W210" i="2"/>
  <c r="X210" i="2"/>
  <c r="Y210" i="2"/>
  <c r="Z210" i="2"/>
  <c r="AA210" i="2"/>
  <c r="AB210" i="2"/>
  <c r="AC210" i="2"/>
  <c r="AD210" i="2"/>
  <c r="AE210" i="2"/>
  <c r="AF210" i="2"/>
  <c r="AG210" i="2"/>
  <c r="AH210" i="2"/>
  <c r="AI210" i="2"/>
  <c r="AJ210" i="2"/>
  <c r="AK210" i="2"/>
  <c r="A211" i="2"/>
  <c r="E211" i="2"/>
  <c r="F211" i="2"/>
  <c r="G211" i="2"/>
  <c r="H211" i="2"/>
  <c r="I211" i="2"/>
  <c r="K211" i="2"/>
  <c r="L211" i="2"/>
  <c r="O211" i="2"/>
  <c r="P211" i="2"/>
  <c r="Q211" i="2"/>
  <c r="R211" i="2"/>
  <c r="S211" i="2"/>
  <c r="T211" i="2"/>
  <c r="U211" i="2"/>
  <c r="V211" i="2"/>
  <c r="W211" i="2"/>
  <c r="X211" i="2"/>
  <c r="Y211" i="2"/>
  <c r="Z211" i="2"/>
  <c r="AA211" i="2"/>
  <c r="AB211" i="2"/>
  <c r="AC211" i="2"/>
  <c r="AD211" i="2"/>
  <c r="AE211" i="2"/>
  <c r="AF211" i="2"/>
  <c r="AG211" i="2"/>
  <c r="AH211" i="2"/>
  <c r="AI211" i="2"/>
  <c r="AJ211" i="2"/>
  <c r="AK211" i="2"/>
  <c r="G213" i="2"/>
  <c r="H213" i="2"/>
  <c r="I213" i="2"/>
  <c r="K213" i="2"/>
  <c r="L213" i="2"/>
  <c r="O213" i="2"/>
  <c r="P213" i="2"/>
  <c r="Q213" i="2"/>
  <c r="R213" i="2"/>
  <c r="S213" i="2"/>
  <c r="T213" i="2"/>
  <c r="U213" i="2"/>
  <c r="V213" i="2"/>
  <c r="W213" i="2"/>
  <c r="X213" i="2"/>
  <c r="Y213" i="2"/>
  <c r="Z213" i="2"/>
  <c r="AA213" i="2"/>
  <c r="AB213" i="2"/>
  <c r="AC213" i="2"/>
  <c r="AD213" i="2"/>
  <c r="AE213" i="2"/>
  <c r="AF213" i="2"/>
  <c r="AG213" i="2"/>
  <c r="AH213" i="2"/>
  <c r="AI213" i="2"/>
  <c r="AJ213" i="2"/>
  <c r="AK213" i="2"/>
  <c r="A215" i="2"/>
  <c r="A226" i="2"/>
  <c r="A216" i="2"/>
  <c r="A227" i="2"/>
  <c r="A217" i="2"/>
  <c r="A228" i="2"/>
  <c r="A218" i="2"/>
  <c r="A219" i="2"/>
  <c r="A220" i="2"/>
  <c r="A221" i="2"/>
  <c r="A222" i="2"/>
  <c r="A223" i="2"/>
  <c r="A229" i="2"/>
  <c r="BZ218" i="1" l="1"/>
  <c r="BX218" i="1"/>
  <c r="BV218" i="1"/>
  <c r="BT218" i="1"/>
  <c r="BR218" i="1"/>
  <c r="BO218" i="1"/>
  <c r="BN218" i="1"/>
  <c r="BK218" i="1"/>
  <c r="BJ218" i="1"/>
  <c r="BG218" i="1"/>
  <c r="BF218" i="1"/>
  <c r="BC218" i="1"/>
  <c r="BB218" i="1"/>
  <c r="AY218" i="1"/>
  <c r="AX218" i="1"/>
  <c r="AU218" i="1"/>
  <c r="AT218" i="1"/>
  <c r="AQ218" i="1"/>
  <c r="AP218" i="1"/>
  <c r="AL218" i="1"/>
  <c r="AK218" i="1"/>
  <c r="AH218" i="1"/>
  <c r="AG218" i="1"/>
  <c r="AD218" i="1"/>
  <c r="AC218" i="1"/>
  <c r="Z218" i="1"/>
  <c r="Y218" i="1"/>
  <c r="V218" i="1"/>
  <c r="N218" i="2" s="1"/>
  <c r="U218" i="1"/>
  <c r="M218" i="2" s="1"/>
  <c r="S218" i="1"/>
  <c r="Q218" i="1"/>
  <c r="O218" i="1"/>
  <c r="J218" i="2" s="1"/>
  <c r="M218" i="1"/>
  <c r="L218" i="1"/>
  <c r="K218" i="1"/>
  <c r="J218" i="1"/>
  <c r="G218" i="1"/>
  <c r="F218" i="1"/>
  <c r="D218" i="2" s="1"/>
  <c r="D218" i="1"/>
  <c r="C218" i="2" s="1"/>
  <c r="B218" i="1"/>
  <c r="B218" i="2" s="1"/>
  <c r="D222" i="1"/>
  <c r="F222" i="1"/>
  <c r="G222" i="1"/>
  <c r="J222" i="1"/>
  <c r="K222" i="1"/>
  <c r="L222" i="1"/>
  <c r="M222" i="1"/>
  <c r="O222" i="1"/>
  <c r="Q222" i="1"/>
  <c r="S222" i="1"/>
  <c r="U222" i="1"/>
  <c r="V222" i="1"/>
  <c r="Y222" i="1"/>
  <c r="Z222" i="1"/>
  <c r="AC222" i="1"/>
  <c r="AD222" i="1"/>
  <c r="AG222" i="1"/>
  <c r="AH222" i="1"/>
  <c r="AK222" i="1"/>
  <c r="AL222" i="1"/>
  <c r="AP222" i="1"/>
  <c r="AQ222" i="1"/>
  <c r="AT222" i="1"/>
  <c r="AU222" i="1"/>
  <c r="AX222" i="1"/>
  <c r="AY222" i="1"/>
  <c r="BB222" i="1"/>
  <c r="BC222" i="1"/>
  <c r="BF222" i="1"/>
  <c r="BG222" i="1"/>
  <c r="BJ222" i="1"/>
  <c r="BK222" i="1"/>
  <c r="BN222" i="1"/>
  <c r="BO222" i="1"/>
  <c r="BR222" i="1"/>
  <c r="BT222" i="1"/>
  <c r="BV222" i="1"/>
  <c r="BX222" i="1"/>
  <c r="BZ222" i="1"/>
  <c r="B222" i="1"/>
  <c r="AD222" i="2" l="1"/>
  <c r="AD6" i="2"/>
  <c r="V222" i="2"/>
  <c r="V6" i="2"/>
  <c r="F222" i="2"/>
  <c r="F6" i="2"/>
  <c r="AK222" i="2"/>
  <c r="AK6" i="2"/>
  <c r="AC222" i="2"/>
  <c r="AC6" i="2"/>
  <c r="U222" i="2"/>
  <c r="U6" i="2"/>
  <c r="Q222" i="2"/>
  <c r="Q6" i="2"/>
  <c r="I222" i="2"/>
  <c r="I6" i="2"/>
  <c r="E222" i="2"/>
  <c r="E6" i="2"/>
  <c r="AJ222" i="2"/>
  <c r="AJ6" i="2"/>
  <c r="AB222" i="2"/>
  <c r="AB6" i="2"/>
  <c r="L222" i="2"/>
  <c r="L6" i="2"/>
  <c r="G218" i="2"/>
  <c r="G10" i="2"/>
  <c r="K218" i="2"/>
  <c r="K10" i="2"/>
  <c r="O218" i="2"/>
  <c r="O10" i="2"/>
  <c r="S218" i="2"/>
  <c r="S10" i="2"/>
  <c r="W218" i="2"/>
  <c r="W10" i="2"/>
  <c r="AA218" i="2"/>
  <c r="AA10" i="2"/>
  <c r="AE218" i="2"/>
  <c r="AE10" i="2"/>
  <c r="AI218" i="2"/>
  <c r="AI10" i="2"/>
  <c r="AF222" i="2"/>
  <c r="AF6" i="2"/>
  <c r="X222" i="2"/>
  <c r="X6" i="2"/>
  <c r="T222" i="2"/>
  <c r="T6" i="2"/>
  <c r="P222" i="2"/>
  <c r="P6" i="2"/>
  <c r="H222" i="2"/>
  <c r="H6" i="2"/>
  <c r="AI222" i="2"/>
  <c r="AI6" i="2"/>
  <c r="AE222" i="2"/>
  <c r="AE6" i="2"/>
  <c r="AA222" i="2"/>
  <c r="AA6" i="2"/>
  <c r="W222" i="2"/>
  <c r="W6" i="2"/>
  <c r="S222" i="2"/>
  <c r="S6" i="2"/>
  <c r="O222" i="2"/>
  <c r="O6" i="2"/>
  <c r="K222" i="2"/>
  <c r="K6" i="2"/>
  <c r="G222" i="2"/>
  <c r="G6" i="2"/>
  <c r="H218" i="2"/>
  <c r="H10" i="2"/>
  <c r="L218" i="2"/>
  <c r="L10" i="2"/>
  <c r="P218" i="2"/>
  <c r="P10" i="2"/>
  <c r="T218" i="2"/>
  <c r="T10" i="2"/>
  <c r="X218" i="2"/>
  <c r="X10" i="2"/>
  <c r="AB218" i="2"/>
  <c r="AB10" i="2"/>
  <c r="AF218" i="2"/>
  <c r="AF10" i="2"/>
  <c r="AJ218" i="2"/>
  <c r="AJ10" i="2"/>
  <c r="AH222" i="2"/>
  <c r="AH6" i="2"/>
  <c r="Z222" i="2"/>
  <c r="Z6" i="2"/>
  <c r="R222" i="2"/>
  <c r="R6" i="2"/>
  <c r="E218" i="2"/>
  <c r="E10" i="2"/>
  <c r="I218" i="2"/>
  <c r="I10" i="2"/>
  <c r="Q218" i="2"/>
  <c r="Q10" i="2"/>
  <c r="U218" i="2"/>
  <c r="U10" i="2"/>
  <c r="Y218" i="2"/>
  <c r="Y10" i="2"/>
  <c r="AC218" i="2"/>
  <c r="AC10" i="2"/>
  <c r="AG218" i="2"/>
  <c r="AG10" i="2"/>
  <c r="AK218" i="2"/>
  <c r="AK10" i="2"/>
  <c r="AG222" i="2"/>
  <c r="AG6" i="2"/>
  <c r="Y222" i="2"/>
  <c r="Y6" i="2"/>
  <c r="F218" i="2"/>
  <c r="F10" i="2"/>
  <c r="R218" i="2"/>
  <c r="R10" i="2"/>
  <c r="V218" i="2"/>
  <c r="V10" i="2"/>
  <c r="Z218" i="2"/>
  <c r="Z10" i="2"/>
  <c r="AD218" i="2"/>
  <c r="AD10" i="2"/>
  <c r="AH218" i="2"/>
  <c r="AH10" i="2"/>
  <c r="BV217" i="1" l="1"/>
  <c r="AI7" i="2"/>
  <c r="S9" i="2"/>
  <c r="AI92" i="2"/>
  <c r="AI149" i="2"/>
  <c r="AC7" i="2"/>
  <c r="K149" i="2"/>
  <c r="AI11" i="2"/>
  <c r="K9" i="2"/>
  <c r="S92" i="2"/>
  <c r="S7" i="2"/>
  <c r="AC9" i="2"/>
  <c r="Q217" i="1"/>
  <c r="K7" i="2"/>
  <c r="AC149" i="2"/>
  <c r="S149" i="2"/>
  <c r="AI9" i="2"/>
  <c r="AC92" i="2"/>
  <c r="K92" i="2"/>
  <c r="H11" i="2" l="1"/>
  <c r="K195" i="2"/>
  <c r="V215" i="1"/>
  <c r="N215" i="2" s="1"/>
  <c r="S195" i="2"/>
  <c r="E9" i="2"/>
  <c r="AG92" i="2"/>
  <c r="U149" i="2"/>
  <c r="U9" i="2"/>
  <c r="AB11" i="2"/>
  <c r="B217" i="1"/>
  <c r="B217" i="2" s="1"/>
  <c r="AD9" i="2"/>
  <c r="S11" i="2"/>
  <c r="AB9" i="2"/>
  <c r="AI217" i="2"/>
  <c r="AI93" i="2"/>
  <c r="AG9" i="2"/>
  <c r="H7" i="2"/>
  <c r="L217" i="1"/>
  <c r="U7" i="2"/>
  <c r="AB92" i="2"/>
  <c r="AB7" i="2"/>
  <c r="AY217" i="1"/>
  <c r="K11" i="2"/>
  <c r="AD7" i="2"/>
  <c r="Q215" i="1"/>
  <c r="E149" i="2"/>
  <c r="AG149" i="2"/>
  <c r="AG7" i="2"/>
  <c r="BR217" i="1"/>
  <c r="AG217" i="2" s="1"/>
  <c r="H149" i="2"/>
  <c r="AD92" i="2"/>
  <c r="AG217" i="1"/>
  <c r="AC11" i="2"/>
  <c r="E7" i="2"/>
  <c r="AG11" i="2"/>
  <c r="H92" i="2"/>
  <c r="H9" i="2"/>
  <c r="U92" i="2"/>
  <c r="AI195" i="2"/>
  <c r="AB149" i="2"/>
  <c r="AC195" i="2"/>
  <c r="AD149" i="2"/>
  <c r="K217" i="2"/>
  <c r="K93" i="2"/>
  <c r="U215" i="1"/>
  <c r="M215" i="2" s="1"/>
  <c r="BJ217" i="1"/>
  <c r="AC217" i="2" s="1"/>
  <c r="BV215" i="1"/>
  <c r="G217" i="1"/>
  <c r="E93" i="2" s="1"/>
  <c r="H12" i="2"/>
  <c r="U220" i="1" l="1"/>
  <c r="M220" i="2" s="1"/>
  <c r="U219" i="1"/>
  <c r="M219" i="2" s="1"/>
  <c r="U223" i="1"/>
  <c r="U226" i="1"/>
  <c r="K197" i="2"/>
  <c r="K215" i="2"/>
  <c r="Q228" i="1"/>
  <c r="K228" i="2" s="1"/>
  <c r="Q223" i="1"/>
  <c r="Q220" i="1"/>
  <c r="Q221" i="1" s="1"/>
  <c r="K221" i="2" s="1"/>
  <c r="Q219" i="1"/>
  <c r="K219" i="2" s="1"/>
  <c r="Q226" i="1"/>
  <c r="K226" i="2" s="1"/>
  <c r="V226" i="1"/>
  <c r="V220" i="1"/>
  <c r="N220" i="2" s="1"/>
  <c r="V223" i="1"/>
  <c r="V219" i="1"/>
  <c r="N219" i="2" s="1"/>
  <c r="AI197" i="2"/>
  <c r="BV223" i="1"/>
  <c r="AI223" i="2" s="1"/>
  <c r="BV226" i="1"/>
  <c r="AI226" i="2" s="1"/>
  <c r="BV228" i="1"/>
  <c r="AI228" i="2" s="1"/>
  <c r="BV220" i="1"/>
  <c r="BV221" i="1" s="1"/>
  <c r="AI221" i="2" s="1"/>
  <c r="BV219" i="1"/>
  <c r="AI219" i="2" s="1"/>
  <c r="AI215" i="2"/>
  <c r="AD93" i="2"/>
  <c r="AB217" i="2"/>
  <c r="AB93" i="2"/>
  <c r="AK217" i="1"/>
  <c r="V216" i="1"/>
  <c r="N216" i="2" s="1"/>
  <c r="I92" i="2"/>
  <c r="AF92" i="2"/>
  <c r="AF9" i="2"/>
  <c r="BF217" i="1"/>
  <c r="X7" i="2"/>
  <c r="F217" i="1"/>
  <c r="D217" i="2" s="1"/>
  <c r="F215" i="1"/>
  <c r="D215" i="2" s="1"/>
  <c r="O12" i="2"/>
  <c r="T149" i="2"/>
  <c r="U195" i="2"/>
  <c r="I9" i="2"/>
  <c r="AF7" i="2"/>
  <c r="L7" i="2"/>
  <c r="O92" i="2"/>
  <c r="O149" i="2"/>
  <c r="T9" i="2"/>
  <c r="K217" i="1"/>
  <c r="G217" i="2" s="1"/>
  <c r="G7" i="2"/>
  <c r="F9" i="2"/>
  <c r="Y92" i="2"/>
  <c r="P149" i="2"/>
  <c r="P9" i="2"/>
  <c r="Z92" i="2"/>
  <c r="Z9" i="2"/>
  <c r="V9" i="2"/>
  <c r="AC93" i="2"/>
  <c r="S217" i="2"/>
  <c r="S93" i="2"/>
  <c r="AG93" i="2"/>
  <c r="H217" i="2"/>
  <c r="H93" i="2"/>
  <c r="Q216" i="1"/>
  <c r="Q227" i="1" s="1"/>
  <c r="K227" i="2" s="1"/>
  <c r="O217" i="1"/>
  <c r="J217" i="2" s="1"/>
  <c r="BJ215" i="1"/>
  <c r="AG195" i="2"/>
  <c r="AF149" i="2"/>
  <c r="X92" i="2"/>
  <c r="X149" i="2"/>
  <c r="W11" i="2"/>
  <c r="O9" i="2"/>
  <c r="T7" i="2"/>
  <c r="AH217" i="1"/>
  <c r="Y149" i="2"/>
  <c r="Z217" i="1"/>
  <c r="P7" i="2"/>
  <c r="Z7" i="2"/>
  <c r="AB195" i="2"/>
  <c r="U11" i="2"/>
  <c r="I149" i="2"/>
  <c r="X9" i="2"/>
  <c r="W7" i="2"/>
  <c r="AP217" i="1"/>
  <c r="W9" i="2"/>
  <c r="L9" i="2"/>
  <c r="L92" i="2"/>
  <c r="O7" i="2"/>
  <c r="Y217" i="1"/>
  <c r="G92" i="2"/>
  <c r="AD195" i="2"/>
  <c r="F7" i="2"/>
  <c r="Y7" i="2"/>
  <c r="AT217" i="1"/>
  <c r="Y217" i="2" s="1"/>
  <c r="P11" i="2"/>
  <c r="Z149" i="2"/>
  <c r="V149" i="2"/>
  <c r="V7" i="2"/>
  <c r="BV216" i="1"/>
  <c r="BV227" i="1" s="1"/>
  <c r="AI227" i="2" s="1"/>
  <c r="B215" i="1"/>
  <c r="B215" i="2" s="1"/>
  <c r="AG215" i="1"/>
  <c r="I7" i="2"/>
  <c r="W149" i="2"/>
  <c r="H195" i="2"/>
  <c r="T92" i="2"/>
  <c r="G149" i="2"/>
  <c r="G9" i="2"/>
  <c r="F149" i="2"/>
  <c r="W92" i="2"/>
  <c r="L149" i="2"/>
  <c r="AD11" i="2"/>
  <c r="F92" i="2"/>
  <c r="Y9" i="2"/>
  <c r="P92" i="2"/>
  <c r="V92" i="2"/>
  <c r="BR215" i="1"/>
  <c r="BK215" i="1"/>
  <c r="AY215" i="1"/>
  <c r="L215" i="1"/>
  <c r="O11" i="2"/>
  <c r="E217" i="2"/>
  <c r="Y11" i="2"/>
  <c r="U196" i="2"/>
  <c r="G12" i="2"/>
  <c r="K223" i="2"/>
  <c r="M226" i="2" l="1"/>
  <c r="N223" i="2"/>
  <c r="V221" i="1"/>
  <c r="V217" i="1"/>
  <c r="N217" i="2" s="1"/>
  <c r="H197" i="2"/>
  <c r="L220" i="1"/>
  <c r="L223" i="1"/>
  <c r="H223" i="2" s="1"/>
  <c r="H215" i="2"/>
  <c r="L219" i="1"/>
  <c r="H219" i="2" s="1"/>
  <c r="L228" i="1"/>
  <c r="H228" i="2" s="1"/>
  <c r="L226" i="1"/>
  <c r="H226" i="2" s="1"/>
  <c r="AC197" i="2"/>
  <c r="BJ219" i="1"/>
  <c r="AC219" i="2" s="1"/>
  <c r="BJ226" i="1"/>
  <c r="AC226" i="2" s="1"/>
  <c r="BJ228" i="1"/>
  <c r="AC228" i="2" s="1"/>
  <c r="AC215" i="2"/>
  <c r="BJ223" i="1"/>
  <c r="BJ220" i="1"/>
  <c r="BJ221" i="1" s="1"/>
  <c r="AC221" i="2" s="1"/>
  <c r="U224" i="1"/>
  <c r="AG197" i="2"/>
  <c r="BR220" i="1"/>
  <c r="BR221" i="1" s="1"/>
  <c r="AG221" i="2" s="1"/>
  <c r="AG215" i="2"/>
  <c r="BR228" i="1"/>
  <c r="AG228" i="2" s="1"/>
  <c r="BR223" i="1"/>
  <c r="AG223" i="2" s="1"/>
  <c r="BR226" i="1"/>
  <c r="AG226" i="2" s="1"/>
  <c r="BR219" i="1"/>
  <c r="AG219" i="2" s="1"/>
  <c r="K12" i="2"/>
  <c r="Q224" i="1"/>
  <c r="Q229" i="1" s="1"/>
  <c r="K220" i="2"/>
  <c r="AB197" i="2"/>
  <c r="AY223" i="1"/>
  <c r="AB223" i="2" s="1"/>
  <c r="AY228" i="1"/>
  <c r="AB228" i="2" s="1"/>
  <c r="AB215" i="2"/>
  <c r="AY226" i="1"/>
  <c r="AB226" i="2" s="1"/>
  <c r="AY220" i="1"/>
  <c r="AY221" i="1" s="1"/>
  <c r="AB221" i="2" s="1"/>
  <c r="AY219" i="1"/>
  <c r="AB219" i="2" s="1"/>
  <c r="S197" i="2"/>
  <c r="AG220" i="1"/>
  <c r="AG221" i="1" s="1"/>
  <c r="S221" i="2" s="1"/>
  <c r="AG226" i="1"/>
  <c r="S226" i="2" s="1"/>
  <c r="AG223" i="1"/>
  <c r="S223" i="2" s="1"/>
  <c r="AG228" i="1"/>
  <c r="S228" i="2" s="1"/>
  <c r="S215" i="2"/>
  <c r="AG219" i="1"/>
  <c r="S219" i="2" s="1"/>
  <c r="O93" i="2"/>
  <c r="O217" i="2"/>
  <c r="W93" i="2"/>
  <c r="W217" i="2"/>
  <c r="AK215" i="1"/>
  <c r="U217" i="2"/>
  <c r="AI12" i="2"/>
  <c r="BV224" i="1"/>
  <c r="BV229" i="1" s="1"/>
  <c r="AI220" i="2"/>
  <c r="V224" i="1"/>
  <c r="N226" i="2" s="1"/>
  <c r="F223" i="1"/>
  <c r="F219" i="1"/>
  <c r="D219" i="2" s="1"/>
  <c r="F228" i="1"/>
  <c r="D228" i="2" s="1"/>
  <c r="F220" i="1"/>
  <c r="D220" i="2" s="1"/>
  <c r="F226" i="1"/>
  <c r="AD197" i="2"/>
  <c r="BK226" i="1"/>
  <c r="AD226" i="2" s="1"/>
  <c r="AD215" i="2"/>
  <c r="BK220" i="1"/>
  <c r="BK221" i="1" s="1"/>
  <c r="BK223" i="1"/>
  <c r="AD223" i="2" s="1"/>
  <c r="BK219" i="1"/>
  <c r="AD219" i="2" s="1"/>
  <c r="B228" i="1"/>
  <c r="B228" i="2" s="1"/>
  <c r="B226" i="1"/>
  <c r="B220" i="1"/>
  <c r="B220" i="2" s="1"/>
  <c r="B223" i="1"/>
  <c r="B219" i="1"/>
  <c r="B219" i="2" s="1"/>
  <c r="T93" i="2"/>
  <c r="T217" i="2"/>
  <c r="V227" i="1"/>
  <c r="N227" i="2" s="1"/>
  <c r="U221" i="1"/>
  <c r="M223" i="2" s="1"/>
  <c r="V93" i="2"/>
  <c r="AL215" i="1"/>
  <c r="W195" i="2"/>
  <c r="I11" i="2"/>
  <c r="AH92" i="2"/>
  <c r="AH149" i="2"/>
  <c r="V195" i="2"/>
  <c r="BB217" i="1"/>
  <c r="L11" i="2"/>
  <c r="F11" i="2"/>
  <c r="AH9" i="2"/>
  <c r="P195" i="2"/>
  <c r="I195" i="2"/>
  <c r="Y93" i="2"/>
  <c r="AD196" i="2"/>
  <c r="AU217" i="1"/>
  <c r="P217" i="2"/>
  <c r="P93" i="2"/>
  <c r="BF215" i="1"/>
  <c r="AP215" i="1"/>
  <c r="AB196" i="2"/>
  <c r="AG216" i="1"/>
  <c r="AG227" i="1" s="1"/>
  <c r="S227" i="2" s="1"/>
  <c r="D2" i="4" s="1"/>
  <c r="BK216" i="1"/>
  <c r="BK227" i="1" s="1"/>
  <c r="AD227" i="2" s="1"/>
  <c r="AF11" i="2"/>
  <c r="Z195" i="2"/>
  <c r="AH7" i="2"/>
  <c r="BG217" i="1"/>
  <c r="E92" i="2"/>
  <c r="G215" i="1"/>
  <c r="R92" i="2"/>
  <c r="R7" i="2"/>
  <c r="H196" i="2"/>
  <c r="M215" i="1"/>
  <c r="Z215" i="1"/>
  <c r="K216" i="2"/>
  <c r="BO215" i="1"/>
  <c r="AQ217" i="1"/>
  <c r="X217" i="2" s="1"/>
  <c r="M217" i="1"/>
  <c r="O215" i="1"/>
  <c r="J215" i="2" s="1"/>
  <c r="G93" i="2"/>
  <c r="K216" i="1"/>
  <c r="Y195" i="2"/>
  <c r="G195" i="2"/>
  <c r="V11" i="2"/>
  <c r="R9" i="2"/>
  <c r="R149" i="2"/>
  <c r="AI216" i="2"/>
  <c r="AT215" i="1"/>
  <c r="J217" i="1"/>
  <c r="Y215" i="1"/>
  <c r="AG196" i="2"/>
  <c r="L216" i="1"/>
  <c r="L227" i="1" s="1"/>
  <c r="H227" i="2" s="1"/>
  <c r="BJ216" i="1"/>
  <c r="AC216" i="2" s="1"/>
  <c r="Y216" i="1"/>
  <c r="O216" i="2" s="1"/>
  <c r="S217" i="1"/>
  <c r="BO217" i="1"/>
  <c r="U93" i="2"/>
  <c r="AK216" i="1"/>
  <c r="AP216" i="1"/>
  <c r="W216" i="2" s="1"/>
  <c r="Z11" i="2"/>
  <c r="G11" i="2"/>
  <c r="F216" i="1"/>
  <c r="D216" i="2" s="1"/>
  <c r="X11" i="2"/>
  <c r="B216" i="1"/>
  <c r="B216" i="2" s="1"/>
  <c r="G216" i="1"/>
  <c r="T11" i="2"/>
  <c r="M221" i="2" l="1"/>
  <c r="M222" i="2"/>
  <c r="N224" i="2"/>
  <c r="N225" i="2"/>
  <c r="M224" i="2"/>
  <c r="M225" i="2"/>
  <c r="N221" i="2"/>
  <c r="N222" i="2"/>
  <c r="V229" i="1"/>
  <c r="N229" i="2" s="1"/>
  <c r="U229" i="1"/>
  <c r="M229" i="2" s="1"/>
  <c r="B221" i="1"/>
  <c r="B223" i="2" s="1"/>
  <c r="B227" i="1"/>
  <c r="B227" i="2" s="1"/>
  <c r="H3" i="4"/>
  <c r="I3" i="4"/>
  <c r="AI224" i="2"/>
  <c r="K224" i="2"/>
  <c r="G216" i="2"/>
  <c r="Y197" i="2"/>
  <c r="AT219" i="1"/>
  <c r="Y219" i="2" s="1"/>
  <c r="AT226" i="1"/>
  <c r="Y226" i="2" s="1"/>
  <c r="AT223" i="1"/>
  <c r="Y223" i="2" s="1"/>
  <c r="AT220" i="1"/>
  <c r="AT221" i="1" s="1"/>
  <c r="Y221" i="2" s="1"/>
  <c r="Y215" i="2"/>
  <c r="AT228" i="1"/>
  <c r="Y228" i="2" s="1"/>
  <c r="I197" i="2"/>
  <c r="M228" i="1"/>
  <c r="I228" i="2" s="1"/>
  <c r="M223" i="1"/>
  <c r="I223" i="2" s="1"/>
  <c r="I215" i="2"/>
  <c r="M219" i="1"/>
  <c r="I219" i="2" s="1"/>
  <c r="M220" i="1"/>
  <c r="M221" i="1" s="1"/>
  <c r="I221" i="2" s="1"/>
  <c r="M226" i="1"/>
  <c r="I226" i="2" s="1"/>
  <c r="W197" i="2"/>
  <c r="AP220" i="1"/>
  <c r="AP221" i="1" s="1"/>
  <c r="W221" i="2" s="1"/>
  <c r="AP228" i="1"/>
  <c r="W228" i="2" s="1"/>
  <c r="W215" i="2"/>
  <c r="AP226" i="1"/>
  <c r="W226" i="2" s="1"/>
  <c r="AP219" i="1"/>
  <c r="W219" i="2" s="1"/>
  <c r="AP223" i="1"/>
  <c r="W223" i="2" s="1"/>
  <c r="AP227" i="1"/>
  <c r="W227" i="2" s="1"/>
  <c r="F2" i="4" s="1"/>
  <c r="AU215" i="1"/>
  <c r="Z217" i="2"/>
  <c r="B224" i="1"/>
  <c r="B226" i="2" s="1"/>
  <c r="BK217" i="1"/>
  <c r="AD221" i="2"/>
  <c r="AD12" i="2"/>
  <c r="AD220" i="2"/>
  <c r="BK224" i="1"/>
  <c r="BK229" i="1" s="1"/>
  <c r="AD229" i="2" s="1"/>
  <c r="U197" i="2"/>
  <c r="AK219" i="1"/>
  <c r="U219" i="2" s="1"/>
  <c r="AK226" i="1"/>
  <c r="U226" i="2" s="1"/>
  <c r="AK228" i="1"/>
  <c r="U228" i="2" s="1"/>
  <c r="AK220" i="1"/>
  <c r="U215" i="2"/>
  <c r="AK223" i="1"/>
  <c r="U223" i="2" s="1"/>
  <c r="AK227" i="1"/>
  <c r="U227" i="2" s="1"/>
  <c r="E2" i="4" s="1"/>
  <c r="AG12" i="2"/>
  <c r="AG220" i="2"/>
  <c r="BR224" i="1"/>
  <c r="V197" i="2"/>
  <c r="AL220" i="1"/>
  <c r="AL221" i="1" s="1"/>
  <c r="AL223" i="1"/>
  <c r="V223" i="2" s="1"/>
  <c r="AL226" i="1"/>
  <c r="V226" i="2" s="1"/>
  <c r="V215" i="2"/>
  <c r="AL219" i="1"/>
  <c r="V219" i="2" s="1"/>
  <c r="O228" i="1"/>
  <c r="J228" i="2" s="1"/>
  <c r="O223" i="1"/>
  <c r="O220" i="1"/>
  <c r="J220" i="2" s="1"/>
  <c r="O226" i="1"/>
  <c r="O219" i="1"/>
  <c r="J219" i="2" s="1"/>
  <c r="P197" i="2"/>
  <c r="Z219" i="1"/>
  <c r="P219" i="2" s="1"/>
  <c r="Z226" i="1"/>
  <c r="P226" i="2" s="1"/>
  <c r="Z228" i="1"/>
  <c r="P228" i="2" s="1"/>
  <c r="Z223" i="1"/>
  <c r="P215" i="2"/>
  <c r="Z220" i="1"/>
  <c r="BF226" i="1"/>
  <c r="BF220" i="1"/>
  <c r="BF221" i="1" s="1"/>
  <c r="BF219" i="1"/>
  <c r="BF228" i="1"/>
  <c r="BF223" i="1"/>
  <c r="U217" i="1"/>
  <c r="M217" i="2" s="1"/>
  <c r="AI196" i="2"/>
  <c r="AI229" i="2"/>
  <c r="S12" i="2"/>
  <c r="AG224" i="1"/>
  <c r="AG229" i="1" s="1"/>
  <c r="S220" i="2"/>
  <c r="AC12" i="2"/>
  <c r="AC220" i="2"/>
  <c r="BJ224" i="1"/>
  <c r="BJ229" i="1" s="1"/>
  <c r="F224" i="1"/>
  <c r="D226" i="2" s="1"/>
  <c r="U216" i="1"/>
  <c r="M216" i="2" s="1"/>
  <c r="U216" i="2"/>
  <c r="O197" i="2"/>
  <c r="Y219" i="1"/>
  <c r="O219" i="2" s="1"/>
  <c r="Y223" i="1"/>
  <c r="O223" i="2" s="1"/>
  <c r="O215" i="2"/>
  <c r="Y226" i="1"/>
  <c r="O226" i="2" s="1"/>
  <c r="Y228" i="1"/>
  <c r="O228" i="2" s="1"/>
  <c r="Y227" i="1"/>
  <c r="O227" i="2" s="1"/>
  <c r="B2" i="4" s="1"/>
  <c r="Y220" i="1"/>
  <c r="AF197" i="2"/>
  <c r="BO223" i="1"/>
  <c r="AF215" i="2"/>
  <c r="BO219" i="1"/>
  <c r="AF219" i="2" s="1"/>
  <c r="BO228" i="1"/>
  <c r="AF228" i="2" s="1"/>
  <c r="BO220" i="1"/>
  <c r="BO226" i="1"/>
  <c r="AF226" i="2" s="1"/>
  <c r="E197" i="2"/>
  <c r="G226" i="1"/>
  <c r="E226" i="2" s="1"/>
  <c r="G223" i="1"/>
  <c r="E215" i="2"/>
  <c r="G219" i="1"/>
  <c r="E219" i="2" s="1"/>
  <c r="G220" i="1"/>
  <c r="G221" i="1" s="1"/>
  <c r="G228" i="1"/>
  <c r="E228" i="2" s="1"/>
  <c r="F221" i="1"/>
  <c r="D223" i="2" s="1"/>
  <c r="AY224" i="1"/>
  <c r="AY229" i="1" s="1"/>
  <c r="AB220" i="2"/>
  <c r="K196" i="2"/>
  <c r="K229" i="2"/>
  <c r="L221" i="1"/>
  <c r="H221" i="2" s="1"/>
  <c r="H220" i="2"/>
  <c r="L224" i="1"/>
  <c r="L229" i="1" s="1"/>
  <c r="H229" i="2" s="1"/>
  <c r="V228" i="1"/>
  <c r="N228" i="2" s="1"/>
  <c r="R93" i="2"/>
  <c r="AH93" i="2"/>
  <c r="I217" i="2"/>
  <c r="I93" i="2"/>
  <c r="M216" i="1"/>
  <c r="I196" i="2"/>
  <c r="P196" i="2"/>
  <c r="D217" i="1"/>
  <c r="C217" i="2" s="1"/>
  <c r="F196" i="2"/>
  <c r="AH195" i="2"/>
  <c r="AF217" i="2"/>
  <c r="AF93" i="2"/>
  <c r="H216" i="2"/>
  <c r="F217" i="2"/>
  <c r="F93" i="2"/>
  <c r="T196" i="2"/>
  <c r="L196" i="2"/>
  <c r="L217" i="2"/>
  <c r="L93" i="2"/>
  <c r="G196" i="2"/>
  <c r="O216" i="1"/>
  <c r="J216" i="2" s="1"/>
  <c r="X93" i="2"/>
  <c r="AQ216" i="1"/>
  <c r="J215" i="1"/>
  <c r="AH216" i="1"/>
  <c r="AD216" i="2"/>
  <c r="BB215" i="1"/>
  <c r="V196" i="2"/>
  <c r="W196" i="2"/>
  <c r="BF216" i="1"/>
  <c r="BF227" i="1" s="1"/>
  <c r="AL216" i="1"/>
  <c r="AD215" i="1"/>
  <c r="BG215" i="1"/>
  <c r="BT215" i="1"/>
  <c r="Z196" i="2"/>
  <c r="S216" i="2"/>
  <c r="Z93" i="2"/>
  <c r="AU216" i="1"/>
  <c r="O196" i="2"/>
  <c r="R195" i="2"/>
  <c r="BJ227" i="1"/>
  <c r="Y196" i="2"/>
  <c r="BG216" i="1"/>
  <c r="S215" i="1"/>
  <c r="Z216" i="1"/>
  <c r="P216" i="2" s="1"/>
  <c r="AQ215" i="1"/>
  <c r="X196" i="2"/>
  <c r="G227" i="1"/>
  <c r="E216" i="2"/>
  <c r="R11" i="2"/>
  <c r="AH11" i="2"/>
  <c r="F227" i="1"/>
  <c r="D227" i="2" s="1"/>
  <c r="BO216" i="1"/>
  <c r="D221" i="2" l="1"/>
  <c r="D222" i="2"/>
  <c r="D224" i="2"/>
  <c r="D225" i="2"/>
  <c r="B221" i="2"/>
  <c r="B222" i="2"/>
  <c r="B224" i="2"/>
  <c r="B225" i="2"/>
  <c r="O227" i="1"/>
  <c r="J227" i="2" s="1"/>
  <c r="F229" i="1"/>
  <c r="D229" i="2" s="1"/>
  <c r="S224" i="2"/>
  <c r="AD224" i="2"/>
  <c r="H224" i="2"/>
  <c r="AC224" i="2"/>
  <c r="E11" i="2"/>
  <c r="E221" i="2"/>
  <c r="F197" i="2"/>
  <c r="J220" i="1"/>
  <c r="J221" i="1" s="1"/>
  <c r="F221" i="2" s="1"/>
  <c r="J226" i="1"/>
  <c r="F226" i="2" s="1"/>
  <c r="J223" i="1"/>
  <c r="F223" i="2" s="1"/>
  <c r="F215" i="2"/>
  <c r="J219" i="1"/>
  <c r="F219" i="2" s="1"/>
  <c r="J228" i="1"/>
  <c r="F228" i="2" s="1"/>
  <c r="AF12" i="2"/>
  <c r="BO224" i="1"/>
  <c r="AF220" i="2"/>
  <c r="U12" i="2"/>
  <c r="U220" i="2"/>
  <c r="AK224" i="1"/>
  <c r="AH197" i="2"/>
  <c r="BT223" i="1"/>
  <c r="AH223" i="2" s="1"/>
  <c r="AH215" i="2"/>
  <c r="BT226" i="1"/>
  <c r="AH226" i="2" s="1"/>
  <c r="BT219" i="1"/>
  <c r="AH219" i="2" s="1"/>
  <c r="BT220" i="1"/>
  <c r="BT221" i="1" s="1"/>
  <c r="X216" i="2"/>
  <c r="P12" i="2"/>
  <c r="P220" i="2"/>
  <c r="Z224" i="1"/>
  <c r="Z229" i="1" s="1"/>
  <c r="P229" i="2" s="1"/>
  <c r="AD217" i="2"/>
  <c r="BK228" i="1"/>
  <c r="AD228" i="2" s="1"/>
  <c r="Z197" i="2"/>
  <c r="AU226" i="1"/>
  <c r="Z226" i="2" s="1"/>
  <c r="Z215" i="2"/>
  <c r="AU219" i="1"/>
  <c r="Z219" i="2" s="1"/>
  <c r="AU228" i="1"/>
  <c r="Z228" i="2" s="1"/>
  <c r="AU220" i="1"/>
  <c r="AU221" i="1" s="1"/>
  <c r="Z221" i="2" s="1"/>
  <c r="AU223" i="1"/>
  <c r="Z223" i="2" s="1"/>
  <c r="AU227" i="1"/>
  <c r="Z227" i="2" s="1"/>
  <c r="G3" i="4" s="1"/>
  <c r="W12" i="2"/>
  <c r="W220" i="2"/>
  <c r="AP224" i="1"/>
  <c r="L197" i="2"/>
  <c r="S228" i="1"/>
  <c r="L228" i="2" s="1"/>
  <c r="S219" i="1"/>
  <c r="L219" i="2" s="1"/>
  <c r="S223" i="1"/>
  <c r="L223" i="2" s="1"/>
  <c r="L215" i="2"/>
  <c r="S226" i="1"/>
  <c r="L226" i="2" s="1"/>
  <c r="S220" i="1"/>
  <c r="S221" i="1" s="1"/>
  <c r="L221" i="2" s="1"/>
  <c r="I216" i="2"/>
  <c r="Y224" i="1"/>
  <c r="O220" i="2"/>
  <c r="AL217" i="1"/>
  <c r="V221" i="2"/>
  <c r="AG224" i="2"/>
  <c r="BR229" i="1"/>
  <c r="AK221" i="1"/>
  <c r="U221" i="2" s="1"/>
  <c r="X197" i="2"/>
  <c r="AQ226" i="1"/>
  <c r="X226" i="2" s="1"/>
  <c r="AQ228" i="1"/>
  <c r="X228" i="2" s="1"/>
  <c r="AQ219" i="1"/>
  <c r="X219" i="2" s="1"/>
  <c r="AQ220" i="1"/>
  <c r="X215" i="2"/>
  <c r="AQ223" i="1"/>
  <c r="X223" i="2" s="1"/>
  <c r="AQ227" i="1"/>
  <c r="X227" i="2" s="1"/>
  <c r="F3" i="4" s="1"/>
  <c r="BG220" i="1"/>
  <c r="BG226" i="1"/>
  <c r="BG223" i="1"/>
  <c r="BG228" i="1"/>
  <c r="BG219" i="1"/>
  <c r="V216" i="2"/>
  <c r="BO221" i="1"/>
  <c r="AF221" i="2" s="1"/>
  <c r="AC196" i="2"/>
  <c r="AC229" i="2"/>
  <c r="S196" i="2"/>
  <c r="S229" i="2"/>
  <c r="BF224" i="1"/>
  <c r="BF229" i="1" s="1"/>
  <c r="Z221" i="1"/>
  <c r="P221" i="2" s="1"/>
  <c r="O224" i="1"/>
  <c r="J226" i="2" s="1"/>
  <c r="V12" i="2"/>
  <c r="V220" i="2"/>
  <c r="AL224" i="1"/>
  <c r="AL229" i="1" s="1"/>
  <c r="V229" i="2" s="1"/>
  <c r="B229" i="1"/>
  <c r="B229" i="2" s="1"/>
  <c r="I12" i="2"/>
  <c r="M224" i="1"/>
  <c r="M229" i="1" s="1"/>
  <c r="I229" i="2" s="1"/>
  <c r="I220" i="2"/>
  <c r="BB220" i="1"/>
  <c r="BB228" i="1"/>
  <c r="BB223" i="1"/>
  <c r="BB219" i="1"/>
  <c r="BB226" i="1"/>
  <c r="R197" i="2"/>
  <c r="R215" i="2"/>
  <c r="AD226" i="1"/>
  <c r="R226" i="2" s="1"/>
  <c r="AD219" i="1"/>
  <c r="R219" i="2" s="1"/>
  <c r="AD223" i="1"/>
  <c r="R223" i="2" s="1"/>
  <c r="AD220" i="1"/>
  <c r="AD221" i="1" s="1"/>
  <c r="AY216" i="1"/>
  <c r="AB229" i="2"/>
  <c r="E12" i="2"/>
  <c r="E220" i="2"/>
  <c r="G224" i="1"/>
  <c r="Y221" i="1"/>
  <c r="O221" i="2" s="1"/>
  <c r="U227" i="1"/>
  <c r="M227" i="2" s="1"/>
  <c r="U228" i="1"/>
  <c r="M228" i="2" s="1"/>
  <c r="O221" i="1"/>
  <c r="J223" i="2" s="1"/>
  <c r="AL227" i="1"/>
  <c r="V227" i="2" s="1"/>
  <c r="E3" i="4" s="1"/>
  <c r="M227" i="1"/>
  <c r="I227" i="2" s="1"/>
  <c r="Y12" i="2"/>
  <c r="AT224" i="1"/>
  <c r="Y220" i="2"/>
  <c r="S216" i="1"/>
  <c r="S227" i="1" s="1"/>
  <c r="L227" i="2" s="1"/>
  <c r="D215" i="1"/>
  <c r="C215" i="2" s="1"/>
  <c r="BB216" i="1"/>
  <c r="J216" i="1"/>
  <c r="J227" i="1" s="1"/>
  <c r="F227" i="2" s="1"/>
  <c r="AH196" i="2"/>
  <c r="AA7" i="2"/>
  <c r="BG227" i="1"/>
  <c r="AC227" i="2"/>
  <c r="I2" i="4" s="1"/>
  <c r="AC223" i="2"/>
  <c r="E227" i="2"/>
  <c r="E223" i="2"/>
  <c r="AA92" i="2"/>
  <c r="Z227" i="1"/>
  <c r="R196" i="2"/>
  <c r="Z216" i="2"/>
  <c r="T216" i="2"/>
  <c r="BT216" i="1"/>
  <c r="BT227" i="1" s="1"/>
  <c r="AH227" i="2" s="1"/>
  <c r="AD216" i="1"/>
  <c r="AD227" i="1" s="1"/>
  <c r="R227" i="2" s="1"/>
  <c r="C3" i="4" s="1"/>
  <c r="AA12" i="2"/>
  <c r="AA9" i="2"/>
  <c r="AF216" i="2"/>
  <c r="BO227" i="1"/>
  <c r="AA149" i="2"/>
  <c r="J221" i="2" l="1"/>
  <c r="J222" i="2"/>
  <c r="J224" i="2"/>
  <c r="J225" i="2"/>
  <c r="O229" i="1"/>
  <c r="J229" i="2" s="1"/>
  <c r="P224" i="2"/>
  <c r="I224" i="2"/>
  <c r="X12" i="2"/>
  <c r="X220" i="2"/>
  <c r="AQ224" i="1"/>
  <c r="AP229" i="1"/>
  <c r="W229" i="2" s="1"/>
  <c r="W224" i="2"/>
  <c r="BT217" i="1"/>
  <c r="AH221" i="2"/>
  <c r="AK229" i="1"/>
  <c r="U229" i="2" s="1"/>
  <c r="U224" i="2"/>
  <c r="AF195" i="2"/>
  <c r="BO229" i="1"/>
  <c r="AB224" i="2"/>
  <c r="AB216" i="2"/>
  <c r="AY227" i="1"/>
  <c r="AB227" i="2" s="1"/>
  <c r="AD217" i="1"/>
  <c r="R221" i="2"/>
  <c r="O195" i="2"/>
  <c r="Y229" i="1"/>
  <c r="O229" i="2" s="1"/>
  <c r="O224" i="2"/>
  <c r="Z12" i="2"/>
  <c r="AU224" i="1"/>
  <c r="Z220" i="2"/>
  <c r="D223" i="1"/>
  <c r="D228" i="1"/>
  <c r="C228" i="2" s="1"/>
  <c r="D226" i="1"/>
  <c r="D220" i="1"/>
  <c r="C220" i="2" s="1"/>
  <c r="D219" i="1"/>
  <c r="C219" i="2" s="1"/>
  <c r="BG224" i="1"/>
  <c r="V217" i="2"/>
  <c r="AL228" i="1"/>
  <c r="V228" i="2" s="1"/>
  <c r="L12" i="2"/>
  <c r="L220" i="2"/>
  <c r="S224" i="1"/>
  <c r="L224" i="2" s="1"/>
  <c r="AH12" i="2"/>
  <c r="AH220" i="2"/>
  <c r="BT224" i="1"/>
  <c r="BT229" i="1" s="1"/>
  <c r="AH229" i="2" s="1"/>
  <c r="BB224" i="1"/>
  <c r="AQ221" i="1"/>
  <c r="X221" i="2" s="1"/>
  <c r="L216" i="2"/>
  <c r="E195" i="2"/>
  <c r="G229" i="1"/>
  <c r="E224" i="2"/>
  <c r="AF224" i="2"/>
  <c r="AT229" i="1"/>
  <c r="Y224" i="2"/>
  <c r="R12" i="2"/>
  <c r="R220" i="2"/>
  <c r="AD224" i="1"/>
  <c r="AD229" i="1" s="1"/>
  <c r="R229" i="2" s="1"/>
  <c r="BB221" i="1"/>
  <c r="V224" i="2"/>
  <c r="BG221" i="1"/>
  <c r="BR216" i="1"/>
  <c r="AG229" i="2"/>
  <c r="F12" i="2"/>
  <c r="J224" i="1"/>
  <c r="F224" i="2" s="1"/>
  <c r="F220" i="2"/>
  <c r="AA93" i="2"/>
  <c r="BB227" i="1"/>
  <c r="AA195" i="2"/>
  <c r="R216" i="2"/>
  <c r="D216" i="1"/>
  <c r="C216" i="2" s="1"/>
  <c r="AF227" i="2"/>
  <c r="J3" i="4" s="1"/>
  <c r="AF223" i="2"/>
  <c r="AX215" i="1"/>
  <c r="AH216" i="2"/>
  <c r="P227" i="2"/>
  <c r="B3" i="4" s="1"/>
  <c r="P223" i="2"/>
  <c r="F216" i="2"/>
  <c r="AA11" i="2"/>
  <c r="AA196" i="2"/>
  <c r="C223" i="2" l="1"/>
  <c r="D221" i="1"/>
  <c r="D227" i="1"/>
  <c r="C227" i="2" s="1"/>
  <c r="AH224" i="2"/>
  <c r="AG216" i="2"/>
  <c r="BR227" i="1"/>
  <c r="AG227" i="2" s="1"/>
  <c r="AT216" i="1"/>
  <c r="Y229" i="2"/>
  <c r="BB229" i="1"/>
  <c r="F195" i="2"/>
  <c r="J229" i="1"/>
  <c r="F229" i="2" s="1"/>
  <c r="Z224" i="2"/>
  <c r="AU229" i="1"/>
  <c r="Z229" i="2" s="1"/>
  <c r="R217" i="2"/>
  <c r="AD228" i="1"/>
  <c r="R228" i="2" s="1"/>
  <c r="AF196" i="2"/>
  <c r="AF229" i="2"/>
  <c r="X195" i="2"/>
  <c r="X224" i="2"/>
  <c r="AQ229" i="1"/>
  <c r="X229" i="2" s="1"/>
  <c r="BG229" i="1"/>
  <c r="L195" i="2"/>
  <c r="S229" i="1"/>
  <c r="L229" i="2" s="1"/>
  <c r="AH217" i="2"/>
  <c r="BT228" i="1"/>
  <c r="AH228" i="2" s="1"/>
  <c r="AA197" i="2"/>
  <c r="AX220" i="1"/>
  <c r="AX221" i="1" s="1"/>
  <c r="AX223" i="1"/>
  <c r="AA223" i="2" s="1"/>
  <c r="AX226" i="1"/>
  <c r="AA226" i="2" s="1"/>
  <c r="AA215" i="2"/>
  <c r="AX219" i="1"/>
  <c r="AA219" i="2" s="1"/>
  <c r="R224" i="2"/>
  <c r="E196" i="2"/>
  <c r="E229" i="2"/>
  <c r="D224" i="1"/>
  <c r="C226" i="2" s="1"/>
  <c r="AJ7" i="2"/>
  <c r="Q92" i="2"/>
  <c r="AK92" i="2"/>
  <c r="BN217" i="1"/>
  <c r="AE7" i="2"/>
  <c r="AJ92" i="2"/>
  <c r="BN215" i="1"/>
  <c r="BC217" i="1"/>
  <c r="BC215" i="1" s="1"/>
  <c r="Q7" i="2"/>
  <c r="AC217" i="1"/>
  <c r="AK7" i="2"/>
  <c r="BZ217" i="1"/>
  <c r="AE92" i="2"/>
  <c r="AX216" i="1"/>
  <c r="C224" i="2" l="1"/>
  <c r="C225" i="2"/>
  <c r="C221" i="2"/>
  <c r="C222" i="2"/>
  <c r="D229" i="1"/>
  <c r="C229" i="2" s="1"/>
  <c r="AX217" i="1"/>
  <c r="AA221" i="2"/>
  <c r="AE197" i="2"/>
  <c r="BN223" i="1"/>
  <c r="AE215" i="2"/>
  <c r="BN226" i="1"/>
  <c r="BN219" i="1"/>
  <c r="BN228" i="1"/>
  <c r="AE228" i="2" s="1"/>
  <c r="BN220" i="1"/>
  <c r="BN221" i="1" s="1"/>
  <c r="AT227" i="1"/>
  <c r="Y227" i="2" s="1"/>
  <c r="G2" i="4" s="1"/>
  <c r="Y216" i="2"/>
  <c r="AA216" i="2"/>
  <c r="BC219" i="1"/>
  <c r="BC223" i="1"/>
  <c r="BC220" i="1"/>
  <c r="BC226" i="1"/>
  <c r="BC228" i="1"/>
  <c r="AJ197" i="2"/>
  <c r="BX228" i="1"/>
  <c r="AJ228" i="2" s="1"/>
  <c r="AJ215" i="2"/>
  <c r="BX223" i="1"/>
  <c r="AJ223" i="2" s="1"/>
  <c r="BX219" i="1"/>
  <c r="BX220" i="1"/>
  <c r="BX226" i="1"/>
  <c r="AX227" i="1"/>
  <c r="AA227" i="2" s="1"/>
  <c r="H2" i="4" s="1"/>
  <c r="AX224" i="1"/>
  <c r="AX229" i="1" s="1"/>
  <c r="AA229" i="2" s="1"/>
  <c r="AA220" i="2"/>
  <c r="BN216" i="1"/>
  <c r="BN227" i="1" s="1"/>
  <c r="Q217" i="2"/>
  <c r="Q93" i="2"/>
  <c r="BX216" i="1"/>
  <c r="BX227" i="1" s="1"/>
  <c r="AJ227" i="2" s="1"/>
  <c r="BC216" i="1"/>
  <c r="BC227" i="1" s="1"/>
  <c r="AC215" i="1"/>
  <c r="AJ217" i="2"/>
  <c r="AJ93" i="2"/>
  <c r="AK217" i="2"/>
  <c r="AK93" i="2"/>
  <c r="BZ215" i="1"/>
  <c r="AE217" i="2"/>
  <c r="AE93" i="2"/>
  <c r="AA224" i="2" l="1"/>
  <c r="AE223" i="2"/>
  <c r="AE227" i="2"/>
  <c r="J2" i="4" s="1"/>
  <c r="AE11" i="2"/>
  <c r="AE221" i="2"/>
  <c r="BC224" i="1"/>
  <c r="BC221" i="1"/>
  <c r="AE149" i="2"/>
  <c r="AE226" i="2"/>
  <c r="AJ149" i="2"/>
  <c r="AJ226" i="2"/>
  <c r="AK197" i="2"/>
  <c r="BZ223" i="1"/>
  <c r="BZ226" i="1"/>
  <c r="AK215" i="2"/>
  <c r="BZ228" i="1"/>
  <c r="AK228" i="2" s="1"/>
  <c r="BZ220" i="1"/>
  <c r="BZ219" i="1"/>
  <c r="AE216" i="2"/>
  <c r="AJ12" i="2"/>
  <c r="BX224" i="1"/>
  <c r="AJ220" i="2"/>
  <c r="BX221" i="1"/>
  <c r="Q197" i="2"/>
  <c r="Q215" i="2"/>
  <c r="AC223" i="1"/>
  <c r="AC219" i="1"/>
  <c r="AC228" i="1"/>
  <c r="Q228" i="2" s="1"/>
  <c r="AC226" i="1"/>
  <c r="AC220" i="1"/>
  <c r="AJ9" i="2"/>
  <c r="AJ219" i="2"/>
  <c r="AE12" i="2"/>
  <c r="BN224" i="1"/>
  <c r="AE224" i="2" s="1"/>
  <c r="AE220" i="2"/>
  <c r="AE9" i="2"/>
  <c r="AE219" i="2"/>
  <c r="AA217" i="2"/>
  <c r="AX228" i="1"/>
  <c r="AA228" i="2" s="1"/>
  <c r="AJ216" i="2"/>
  <c r="BZ216" i="1"/>
  <c r="BZ227" i="1" s="1"/>
  <c r="AC216" i="1"/>
  <c r="AC227" i="1" s="1"/>
  <c r="AK223" i="2" l="1"/>
  <c r="AK227" i="2"/>
  <c r="Q223" i="2"/>
  <c r="Q227" i="2"/>
  <c r="C2" i="4" s="1"/>
  <c r="AJ11" i="2"/>
  <c r="AJ221" i="2"/>
  <c r="AK149" i="2"/>
  <c r="AK226" i="2"/>
  <c r="AE195" i="2"/>
  <c r="BN229" i="1"/>
  <c r="AK12" i="2"/>
  <c r="BZ224" i="1"/>
  <c r="AK224" i="2" s="1"/>
  <c r="AK220" i="2"/>
  <c r="BC229" i="1"/>
  <c r="Q12" i="2"/>
  <c r="Q220" i="2"/>
  <c r="AC224" i="1"/>
  <c r="Q9" i="2"/>
  <c r="Q219" i="2"/>
  <c r="AC221" i="1"/>
  <c r="AJ195" i="2"/>
  <c r="BX229" i="1"/>
  <c r="AK9" i="2"/>
  <c r="AK219" i="2"/>
  <c r="AJ224" i="2"/>
  <c r="Q149" i="2"/>
  <c r="Q226" i="2"/>
  <c r="BZ221" i="1"/>
  <c r="Q216" i="2"/>
  <c r="AK216" i="2"/>
  <c r="AE196" i="2" l="1"/>
  <c r="AE229" i="2"/>
  <c r="AK11" i="2"/>
  <c r="AK221" i="2"/>
  <c r="Q11" i="2"/>
  <c r="Q221" i="2"/>
  <c r="Q195" i="2"/>
  <c r="AC229" i="1"/>
  <c r="AK195" i="2"/>
  <c r="BZ229" i="1"/>
  <c r="Q224" i="2"/>
  <c r="AJ196" i="2"/>
  <c r="AJ229" i="2"/>
  <c r="AK196" i="2" l="1"/>
  <c r="AK229" i="2"/>
  <c r="Q196" i="2"/>
  <c r="Q229" i="2"/>
  <c r="AH215" i="1"/>
  <c r="AH220" i="1" s="1"/>
  <c r="T195" i="2"/>
  <c r="K215" i="1"/>
  <c r="K223" i="1" s="1"/>
  <c r="G223" i="2" s="1"/>
  <c r="T12" i="2"/>
  <c r="T197" i="2"/>
  <c r="G197" i="2"/>
  <c r="T220" i="2" l="1"/>
  <c r="AH224" i="1"/>
  <c r="T224" i="2" s="1"/>
  <c r="K227" i="1"/>
  <c r="G227" i="2" s="1"/>
  <c r="K220" i="1"/>
  <c r="K221" i="1" s="1"/>
  <c r="G221" i="2" s="1"/>
  <c r="AH223" i="1"/>
  <c r="T223" i="2" s="1"/>
  <c r="K226" i="1"/>
  <c r="G226" i="2" s="1"/>
  <c r="AH219" i="1"/>
  <c r="T219" i="2" s="1"/>
  <c r="K219" i="1"/>
  <c r="G219" i="2" s="1"/>
  <c r="K228" i="1"/>
  <c r="G228" i="2" s="1"/>
  <c r="G215" i="2"/>
  <c r="T215" i="2"/>
  <c r="AH227" i="1"/>
  <c r="T227" i="2" s="1"/>
  <c r="D3" i="4" s="1"/>
  <c r="AH228" i="1"/>
  <c r="T228" i="2" s="1"/>
  <c r="AH226" i="1"/>
  <c r="T226" i="2" s="1"/>
  <c r="AH221" i="1"/>
  <c r="T221" i="2" s="1"/>
  <c r="AH229" i="1" l="1"/>
  <c r="T229" i="2" s="1"/>
  <c r="K224" i="1"/>
  <c r="G220" i="2"/>
  <c r="G224" i="2" l="1"/>
  <c r="K229" i="1"/>
  <c r="G22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author>
  </authors>
  <commentList>
    <comment ref="T7" authorId="0" shapeId="0" xr:uid="{7A68456A-8F61-452F-8050-A91A47AA3CC3}">
      <text>
        <r>
          <rPr>
            <b/>
            <sz val="9"/>
            <color indexed="81"/>
            <rFont val="Tahoma"/>
            <family val="2"/>
          </rPr>
          <t>Patrick:</t>
        </r>
        <r>
          <rPr>
            <sz val="9"/>
            <color indexed="81"/>
            <rFont val="Tahoma"/>
            <family val="2"/>
          </rPr>
          <t xml:space="preserve">
</t>
        </r>
        <r>
          <rPr>
            <sz val="11"/>
            <color indexed="81"/>
            <rFont val="Tahoma"/>
            <family val="2"/>
          </rPr>
          <t>In October 2017 Aylesbury Vale CCG began commissioning 24/7 end of life care from the community children's nursing team.
This does not, however,  mean that families of children with life-limiting and life-threatening conditions can access this care whenever they need it; they can only access it during end of life care</t>
        </r>
      </text>
    </comment>
    <comment ref="C19" authorId="0" shapeId="0" xr:uid="{EBFAD531-9793-4987-A8A7-313971F59922}">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G19" authorId="0" shapeId="0" xr:uid="{DB1509B4-0ECE-4711-B102-B6E8EB52754A}">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K19" authorId="0" shapeId="0" xr:uid="{3CABB06D-5C16-4238-84A0-51342CA58826}">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U19" authorId="0" shapeId="0" xr:uid="{8EC1F31F-984F-487C-8DD5-2D9E5000AF0E}">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T58" authorId="0" shapeId="0" xr:uid="{D15D009B-104D-4CE0-8F07-FABFA5E5FF92}">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T69" authorId="0" shapeId="0" xr:uid="{F1511B9C-B063-43DA-BE22-6E79C9570473}">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S101" authorId="0" shapeId="0" xr:uid="{DBE8BB23-29E6-4425-A3BF-F89636E38301}">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T152" authorId="0" shapeId="0" xr:uid="{B3AC3CDA-EBA3-4782-811D-148B76982546}">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T189" authorId="0" shapeId="0" xr:uid="{5233950E-92FF-4814-A7C8-484873D9310F}">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S208" authorId="0" shapeId="0" xr:uid="{2BD94B89-2B5E-4C33-B9FE-9A4CD263A0F7}">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Patrick</author>
    <author>James Cooper</author>
  </authors>
  <commentList>
    <comment ref="AH7" authorId="0" shapeId="0" xr:uid="{2B357A11-CB7D-4A1D-92B2-A15F835C28E9}">
      <text>
        <r>
          <rPr>
            <b/>
            <sz val="9"/>
            <color indexed="81"/>
            <rFont val="Tahoma"/>
            <family val="2"/>
          </rPr>
          <t>Patrick:</t>
        </r>
        <r>
          <rPr>
            <sz val="9"/>
            <color indexed="81"/>
            <rFont val="Tahoma"/>
            <family val="2"/>
          </rPr>
          <t xml:space="preserve">
</t>
        </r>
        <r>
          <rPr>
            <sz val="11"/>
            <color indexed="81"/>
            <rFont val="Tahoma"/>
            <family val="2"/>
          </rPr>
          <t>In October 2017 Aylesbury Vale CCG began commissioning 24/7 end of life care from the community children's nursing team.
This does not, however,  mean that families of children with life-limiting and life-threatening conditions can access this care whenever they need it; they can only access it during end of life care.</t>
        </r>
      </text>
    </comment>
    <comment ref="D19" authorId="0" shapeId="0" xr:uid="{FDB843A5-EF31-4C26-87A9-C736F4F5BB04}">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K19" authorId="0" shapeId="0" xr:uid="{51061BF8-0478-45E5-8726-B334EDF8CB19}">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Q19" authorId="0" shapeId="0" xr:uid="{DFA9F4BC-9D17-4A73-803F-38192DC06FA9}">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AK19" authorId="0" shapeId="0" xr:uid="{4AED5584-280D-4CD8-A78D-F760CCC7F7AF}">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AH58" authorId="0" shapeId="0" xr:uid="{6C623680-E9E4-487D-868A-46E9302E3ABC}">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AH69" authorId="0" shapeId="0" xr:uid="{D4B3AD1C-AE80-457F-B09A-E07307A17840}">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AG101" authorId="0" shapeId="0" xr:uid="{FB169C80-3A99-4AB5-935B-462AEAE2B76E}">
      <text>
        <r>
          <rPr>
            <b/>
            <sz val="9"/>
            <color indexed="81"/>
            <rFont val="Tahoma"/>
            <family val="2"/>
          </rPr>
          <t>Patrick:</t>
        </r>
        <r>
          <rPr>
            <sz val="9"/>
            <color indexed="81"/>
            <rFont val="Tahoma"/>
            <family val="2"/>
          </rPr>
          <t xml:space="preserve">
</t>
        </r>
        <r>
          <rPr>
            <sz val="11"/>
            <color indexed="81"/>
            <rFont val="Tahoma"/>
            <family val="2"/>
          </rPr>
          <t xml:space="preserve"> The results we publish here take into account the answers we received up until midnight on Monday 9 October 2017.
We have since received further information from this CCG, which will be reflected in the next update of our tables.</t>
        </r>
      </text>
    </comment>
    <comment ref="AH152" authorId="0" shapeId="0" xr:uid="{200A7B9A-527D-4E0B-B355-FBBDC6D10CF0}">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AH187" authorId="1" shapeId="0" xr:uid="{E9E68789-DD9C-439D-8704-E622CDCFF314}">
      <text>
        <r>
          <rPr>
            <b/>
            <sz val="9"/>
            <color indexed="81"/>
            <rFont val="Tahoma"/>
            <charset val="1"/>
          </rPr>
          <t>James Cooper:</t>
        </r>
        <r>
          <rPr>
            <sz val="9"/>
            <color indexed="81"/>
            <rFont val="Tahoma"/>
            <charset val="1"/>
          </rPr>
          <t xml:space="preserve">
On call support for end of life care is available from 22:00 – 08:30am. The community children’s nursing team’s operational hours are 08:30 – 22:00, seven days per week for any child and their family known to the service.</t>
        </r>
      </text>
    </comment>
    <comment ref="AH189" authorId="0" shapeId="0" xr:uid="{9A31C25B-2345-4F5A-867D-52CEAF1A4C62}">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AG208" authorId="0" shapeId="0" xr:uid="{89D7D87C-399B-4F94-B767-8CC4DC5A1D2F}">
      <text>
        <r>
          <rPr>
            <b/>
            <sz val="9"/>
            <color indexed="81"/>
            <rFont val="Tahoma"/>
            <family val="2"/>
          </rPr>
          <t>Patrick:</t>
        </r>
        <r>
          <rPr>
            <sz val="9"/>
            <color indexed="81"/>
            <rFont val="Tahoma"/>
            <family val="2"/>
          </rPr>
          <t xml:space="preserve">
</t>
        </r>
        <r>
          <rPr>
            <sz val="11"/>
            <color indexed="81"/>
            <rFont val="Tahoma"/>
            <family val="2"/>
          </rPr>
          <t>The results we publish here take into account the answers we received up until midnight on Monday 9 October 2017.
We have since received further information from this CCG, which will be reflected in the next update of our tables.</t>
        </r>
      </text>
    </comment>
    <comment ref="A224" authorId="0" shapeId="0" xr:uid="{00000000-0006-0000-0000-000001000000}">
      <text>
        <r>
          <rPr>
            <b/>
            <sz val="9"/>
            <color indexed="81"/>
            <rFont val="Tahoma"/>
            <family val="2"/>
          </rPr>
          <t>Patrick:</t>
        </r>
        <r>
          <rPr>
            <sz val="9"/>
            <color indexed="81"/>
            <rFont val="Tahoma"/>
            <family val="2"/>
          </rPr>
          <t xml:space="preserve">
</t>
        </r>
        <r>
          <rPr>
            <sz val="11"/>
            <color indexed="81"/>
            <rFont val="Tahoma"/>
            <family val="2"/>
          </rPr>
          <t>This includes all responses which stated either 'No' or 'Ask providers'. 'Ask providers' demonstrates that the CCG does not stipulate these services in their commissioning arrangement s and is therefore treated as a 'No'.</t>
        </r>
      </text>
    </comment>
  </commentList>
</comments>
</file>

<file path=xl/sharedStrings.xml><?xml version="1.0" encoding="utf-8"?>
<sst xmlns="http://schemas.openxmlformats.org/spreadsheetml/2006/main" count="9584" uniqueCount="1182">
  <si>
    <t>Yes/no</t>
  </si>
  <si>
    <t>How do you assess this?</t>
  </si>
  <si>
    <t>How many children and young people with life-limiting and life-threatening conditions are there in your area?</t>
  </si>
  <si>
    <t>How?</t>
  </si>
  <si>
    <t xml:space="preserve">Voluntary sector children’s palliative care services (including children’s hospice services) </t>
  </si>
  <si>
    <t>Outcomes?</t>
  </si>
  <si>
    <t>Spend?</t>
  </si>
  <si>
    <t>Which services?</t>
  </si>
  <si>
    <t>Out of hours?</t>
  </si>
  <si>
    <t>Emotional and psychological support for children and their families</t>
  </si>
  <si>
    <t>2.    Do you have a published strategy or care pathway for children with life-limiting and life-threatening conditions? If so, please provide a link or an attachment. (yes/no)</t>
  </si>
  <si>
    <t xml:space="preserve">4. Do you assess numbers and needs of children and young people with life-limiting and life-threatening conditions between the ages of 0 and 25 among the population you serve (yes/no)? </t>
  </si>
  <si>
    <t>Filter</t>
  </si>
  <si>
    <t>Filter2</t>
  </si>
  <si>
    <t>Filter22</t>
  </si>
  <si>
    <t>Filter3</t>
  </si>
  <si>
    <t>Filter4</t>
  </si>
  <si>
    <t>Filter5</t>
  </si>
  <si>
    <t>Filter6</t>
  </si>
  <si>
    <t>Filter7</t>
  </si>
  <si>
    <t>Filter8</t>
  </si>
  <si>
    <t>Filter9</t>
  </si>
  <si>
    <t>Filter10</t>
  </si>
  <si>
    <t>Filter11</t>
  </si>
  <si>
    <t>Filter12</t>
  </si>
  <si>
    <t>Filter13</t>
  </si>
  <si>
    <t>Filter14</t>
  </si>
  <si>
    <t>Filter15</t>
  </si>
  <si>
    <t>Filter16</t>
  </si>
  <si>
    <t>Filter17</t>
  </si>
  <si>
    <t>Filter18</t>
  </si>
  <si>
    <t>Filter19</t>
  </si>
  <si>
    <t>Filter20</t>
  </si>
  <si>
    <t>Filter21</t>
  </si>
  <si>
    <t>Filter23</t>
  </si>
  <si>
    <t>Filter24</t>
  </si>
  <si>
    <t>Filter25</t>
  </si>
  <si>
    <t>Filter26</t>
  </si>
  <si>
    <t>Filter27</t>
  </si>
  <si>
    <t>Filter28</t>
  </si>
  <si>
    <t>Filter29</t>
  </si>
  <si>
    <t>Filter30</t>
  </si>
  <si>
    <t>Filter31</t>
  </si>
  <si>
    <t>Filter32</t>
  </si>
  <si>
    <t>Filter33</t>
  </si>
  <si>
    <t>Filter34</t>
  </si>
  <si>
    <t>Filter35</t>
  </si>
  <si>
    <t>Filter36</t>
  </si>
  <si>
    <t>Filter37</t>
  </si>
  <si>
    <t>Filter38</t>
  </si>
  <si>
    <t>Filter39</t>
  </si>
  <si>
    <t>Filter40</t>
  </si>
  <si>
    <t>Filter41</t>
  </si>
  <si>
    <t>CCG</t>
  </si>
  <si>
    <t>Airedale, Wharfedale and Craven CCG</t>
  </si>
  <si>
    <t>Ashford CCG</t>
  </si>
  <si>
    <t>Aylesbury Vale CCG</t>
  </si>
  <si>
    <t>Barking &amp; Dagenham CCG</t>
  </si>
  <si>
    <t>Barnet CCG</t>
  </si>
  <si>
    <t>Barnsley CCG</t>
  </si>
  <si>
    <t>Basildon and Brentwood CCG</t>
  </si>
  <si>
    <t>Bassetlaw CCG</t>
  </si>
  <si>
    <t>Bath and North East Somerset CCG</t>
  </si>
  <si>
    <t>Bedfordshire CCG</t>
  </si>
  <si>
    <t>Bexley CCG</t>
  </si>
  <si>
    <t>Birmingham CrossCity CCG</t>
  </si>
  <si>
    <t>Birmingham South and Central CCG</t>
  </si>
  <si>
    <t>Blackburn with Darwen CCG</t>
  </si>
  <si>
    <t>Blackpool CCG</t>
  </si>
  <si>
    <t>Bolton CCG</t>
  </si>
  <si>
    <t>Bracknell and Ascot CCG</t>
  </si>
  <si>
    <t>Bradford City CCG</t>
  </si>
  <si>
    <t>Bradford Districts CCG</t>
  </si>
  <si>
    <t>Brent CCG</t>
  </si>
  <si>
    <t>Brighton &amp; Hove CCG</t>
  </si>
  <si>
    <t>Bristol CCG</t>
  </si>
  <si>
    <t>Bromley CCG</t>
  </si>
  <si>
    <t>Bury CCG</t>
  </si>
  <si>
    <t>Calderdale CCG</t>
  </si>
  <si>
    <t>Cambridgeshire and Peterborough CCG</t>
  </si>
  <si>
    <t>Camden CCG</t>
  </si>
  <si>
    <t>Cannock Chase CCG</t>
  </si>
  <si>
    <t>Canterbury and Coastal CCG</t>
  </si>
  <si>
    <t>Castle Point, Rayleigh and Rochford CCG</t>
  </si>
  <si>
    <t>Central London (Westminster) CCG</t>
  </si>
  <si>
    <t>Chiltern CCG</t>
  </si>
  <si>
    <t>Chorley and South Ribble CCG</t>
  </si>
  <si>
    <t>City and Hackney CCG</t>
  </si>
  <si>
    <t>Coastal West Sussex CCG</t>
  </si>
  <si>
    <t>Corby CCG</t>
  </si>
  <si>
    <t>Coventry and Rugby CCG</t>
  </si>
  <si>
    <t>Crawley CCG</t>
  </si>
  <si>
    <t>Croydon CCG</t>
  </si>
  <si>
    <t>Darlington CCG</t>
  </si>
  <si>
    <t>Dartford, Gravesham and Swanley CCG</t>
  </si>
  <si>
    <t>Doncaster CCG</t>
  </si>
  <si>
    <t>Dorset CCG</t>
  </si>
  <si>
    <t>Dudley CCG</t>
  </si>
  <si>
    <t>Durham Dales, Easington and Sedgefield CCG</t>
  </si>
  <si>
    <t>Ealing CCG</t>
  </si>
  <si>
    <t>East and North Hertfordshire CCG</t>
  </si>
  <si>
    <t>East Lancashire CCG</t>
  </si>
  <si>
    <t>East Leicestershire and Rutland CCG</t>
  </si>
  <si>
    <t>East Riding of Yorkshire CCG</t>
  </si>
  <si>
    <t>East Staffordshire CCG</t>
  </si>
  <si>
    <t>East Surrey CCG</t>
  </si>
  <si>
    <t>Eastbourne, Hailsham and Seaford CCG</t>
  </si>
  <si>
    <t>Eastern Cheshire CCG</t>
  </si>
  <si>
    <t>Enfield CCG</t>
  </si>
  <si>
    <t>Erewash CCG</t>
  </si>
  <si>
    <t>Fareham and Gosport CCG</t>
  </si>
  <si>
    <t>Fylde &amp; Wyre CCG</t>
  </si>
  <si>
    <t>Gloucestershire CCG</t>
  </si>
  <si>
    <t>Great Yarmouth &amp; Waveney CCG</t>
  </si>
  <si>
    <t>Greater Huddersfield CCG</t>
  </si>
  <si>
    <t>Greater Preston CCG</t>
  </si>
  <si>
    <t>Greenwich CCG</t>
  </si>
  <si>
    <t>Guildford and Waverley CCG</t>
  </si>
  <si>
    <t>Halton CCG</t>
  </si>
  <si>
    <t>Hambleton, Richmondshire and Whitby CCG</t>
  </si>
  <si>
    <t>Hammersmith and Fulham CCG</t>
  </si>
  <si>
    <t>Hardwick CCG</t>
  </si>
  <si>
    <t>Haringey CCG</t>
  </si>
  <si>
    <t>Harrogate and Rural District CCG</t>
  </si>
  <si>
    <t>Harrow CCG</t>
  </si>
  <si>
    <t>Hartlepool and Stockton-on-Tees CCG</t>
  </si>
  <si>
    <t>Hastings &amp; Rother CCG</t>
  </si>
  <si>
    <t>Havering CCG</t>
  </si>
  <si>
    <t>Herefordshire CCG</t>
  </si>
  <si>
    <t>Herts Valleys CCG</t>
  </si>
  <si>
    <t>Heywood, Middleton &amp; Rochdale CCG</t>
  </si>
  <si>
    <t>High Weald Lewes Havens CCG</t>
  </si>
  <si>
    <t>Hillingdon CCG</t>
  </si>
  <si>
    <t>Horsham and Mid Sussex CCG</t>
  </si>
  <si>
    <t>Hounslow CCG</t>
  </si>
  <si>
    <t>Hull CCG</t>
  </si>
  <si>
    <t>Ipswich and East Suffolk CCG</t>
  </si>
  <si>
    <t>Isle of Wight CCG</t>
  </si>
  <si>
    <t>Islington CCG</t>
  </si>
  <si>
    <t>Kernow CCG</t>
  </si>
  <si>
    <t>Kingston CCG</t>
  </si>
  <si>
    <t>Knowsley CCG</t>
  </si>
  <si>
    <t>Lambeth CCG</t>
  </si>
  <si>
    <t>Leeds North CCG</t>
  </si>
  <si>
    <t>Leeds South and East CCG</t>
  </si>
  <si>
    <t>Leeds West CCG</t>
  </si>
  <si>
    <t>Leicester City CCG</t>
  </si>
  <si>
    <t>Lewisham CCG</t>
  </si>
  <si>
    <t>Lincolnshire East CCG</t>
  </si>
  <si>
    <t>Lincolnshire West CCG</t>
  </si>
  <si>
    <t>Liverpool CCG</t>
  </si>
  <si>
    <t>Luton CCG</t>
  </si>
  <si>
    <t>Mansfield &amp; Ashfield CCG</t>
  </si>
  <si>
    <t>Medway CCG</t>
  </si>
  <si>
    <t>Merton CCG</t>
  </si>
  <si>
    <t>Mid Essex CCG</t>
  </si>
  <si>
    <t>Milton Keynes CCG</t>
  </si>
  <si>
    <t>Nene CCG</t>
  </si>
  <si>
    <t>Newark &amp; Sherwood CCG</t>
  </si>
  <si>
    <t>Newbury and District CCG</t>
  </si>
  <si>
    <t>Newcastle Gateshead CCG</t>
  </si>
  <si>
    <t>Newham CCG</t>
  </si>
  <si>
    <t>North &amp; West Reading CCG</t>
  </si>
  <si>
    <t>North Derbyshire CCG</t>
  </si>
  <si>
    <t>North Durham CCG</t>
  </si>
  <si>
    <t>North East Essex CCG</t>
  </si>
  <si>
    <t>North East Hampshire and Farnham CCG</t>
  </si>
  <si>
    <t>North East Lincolnshire CCG</t>
  </si>
  <si>
    <t>North Hampshire CCG</t>
  </si>
  <si>
    <t>North Kirklees CCG</t>
  </si>
  <si>
    <t>North Lincolnshire CCG</t>
  </si>
  <si>
    <t>North Norfolk CCG</t>
  </si>
  <si>
    <t>North Somerset CCG</t>
  </si>
  <si>
    <t>North Staffordshire CCG</t>
  </si>
  <si>
    <t>North Tyneside CCG</t>
  </si>
  <si>
    <t>North West Surrey CCG</t>
  </si>
  <si>
    <t>Northumberland CCG</t>
  </si>
  <si>
    <t>Norwich CCG</t>
  </si>
  <si>
    <t>Nottingham City CCG</t>
  </si>
  <si>
    <t>Nottingham North &amp; East CCG</t>
  </si>
  <si>
    <t>Nottingham West CCG</t>
  </si>
  <si>
    <t>Oldham CCG</t>
  </si>
  <si>
    <t>Oxfordshire CCG</t>
  </si>
  <si>
    <t>Portsmouth CCG</t>
  </si>
  <si>
    <t>Redbridge CCG</t>
  </si>
  <si>
    <t>Redditch and Bromsgrove CCG</t>
  </si>
  <si>
    <t>Richmond CCG</t>
  </si>
  <si>
    <t>Rotherham CCG</t>
  </si>
  <si>
    <t>Rushcliffe CCG</t>
  </si>
  <si>
    <t>Salford CCG</t>
  </si>
  <si>
    <t>Sandwell and West Birmingham CCG</t>
  </si>
  <si>
    <t>Scarborough and Ryedale CCG</t>
  </si>
  <si>
    <t>Sheffield CCG</t>
  </si>
  <si>
    <t>Shropshire CCG</t>
  </si>
  <si>
    <t>Slough CCG</t>
  </si>
  <si>
    <t>Solihull CCG</t>
  </si>
  <si>
    <t>Somerset CCG</t>
  </si>
  <si>
    <t>South Cheshire CCG</t>
  </si>
  <si>
    <t>South Devon and Torbay CCG</t>
  </si>
  <si>
    <t>South Eastern Hampshire CCG</t>
  </si>
  <si>
    <t>South Gloucestershire CCG</t>
  </si>
  <si>
    <t>South Kent Coast CCG</t>
  </si>
  <si>
    <t>South Lincolnshire CCG</t>
  </si>
  <si>
    <t>South Norfolk CCG</t>
  </si>
  <si>
    <t>South Reading CCG</t>
  </si>
  <si>
    <t>South Sefton CCG</t>
  </si>
  <si>
    <t>South Tees CCG</t>
  </si>
  <si>
    <t>South Tyneside CCG</t>
  </si>
  <si>
    <t>South Warwickshire CCG</t>
  </si>
  <si>
    <t>South West Lincolnshire CCG</t>
  </si>
  <si>
    <t>South Worcestershire CCG</t>
  </si>
  <si>
    <t>Southampton CityCCG</t>
  </si>
  <si>
    <t>Southend CCG</t>
  </si>
  <si>
    <t>Southern Derbyshire CCG</t>
  </si>
  <si>
    <t>Southport and Formby CCG</t>
  </si>
  <si>
    <t>Southwark CCG</t>
  </si>
  <si>
    <t>St Helens CCG</t>
  </si>
  <si>
    <t>Stafford and Surrounds CCG</t>
  </si>
  <si>
    <t>Stockport CCG</t>
  </si>
  <si>
    <t>Stoke on Trent CCG</t>
  </si>
  <si>
    <t>Sunderland CCG</t>
  </si>
  <si>
    <t>Surrey Downs CCG</t>
  </si>
  <si>
    <t>Surrey Heath CCG</t>
  </si>
  <si>
    <t>Sutton CCG</t>
  </si>
  <si>
    <t>Swale CCG</t>
  </si>
  <si>
    <t>Swindon CCG</t>
  </si>
  <si>
    <t>Tameside and Glossop CCG</t>
  </si>
  <si>
    <t>Telford &amp; Wrekin CCG</t>
  </si>
  <si>
    <t>Thanet CCG</t>
  </si>
  <si>
    <t>Thurrock CCG</t>
  </si>
  <si>
    <t>Tower Hamlets CCG</t>
  </si>
  <si>
    <t>Trafford CCG</t>
  </si>
  <si>
    <t>Vale of York CCG</t>
  </si>
  <si>
    <t>Vale Royal CCG</t>
  </si>
  <si>
    <t>Wakefield CCG</t>
  </si>
  <si>
    <t>Walsall CCG</t>
  </si>
  <si>
    <t>Waltham Forest CCG</t>
  </si>
  <si>
    <t>Wandsworth CCG</t>
  </si>
  <si>
    <t>Warrington CCG</t>
  </si>
  <si>
    <t>Warwickshire North CCG</t>
  </si>
  <si>
    <t>West Cheshire CCG</t>
  </si>
  <si>
    <t>West Essex CCG</t>
  </si>
  <si>
    <t>West Hampshire CCG</t>
  </si>
  <si>
    <t>West Kent CCG</t>
  </si>
  <si>
    <t>West Lancashire CCG</t>
  </si>
  <si>
    <t>West Leicestershire CCG</t>
  </si>
  <si>
    <t>West London (K&amp;C &amp; QPP) CCG</t>
  </si>
  <si>
    <t>West Norfolk CCG</t>
  </si>
  <si>
    <t>West Suffolk CCG</t>
  </si>
  <si>
    <t>Wigan Borough CCG</t>
  </si>
  <si>
    <t>Wiltshire CCG</t>
  </si>
  <si>
    <t>Windsor, Ascot and Maidenhead CCG</t>
  </si>
  <si>
    <t>Wirral CCG</t>
  </si>
  <si>
    <t>Wokingham CCG</t>
  </si>
  <si>
    <t>Wolverhampton CCG</t>
  </si>
  <si>
    <t>Wyre Forest CCG</t>
  </si>
  <si>
    <t xml:space="preserve">1. Do you commission palliative care for children and young people with life-limiting and life-threatening conditions between the ages of 0 and 25? (yes/no) If yes, how much did you spend on children’s palliative care in 2016/17? </t>
  </si>
  <si>
    <t>Spend (£)?</t>
  </si>
  <si>
    <t>Link</t>
  </si>
  <si>
    <t xml:space="preserve">3. Did you ask for your local sustainability and transformation plan to include palliative care for children with life-limiting and life-threatening conditions? (Yes/No). </t>
  </si>
  <si>
    <t>5. Do you jointly commission palliative care for children and young people with life-limiting and life-threatening conditions between the ages of 0 and 25 with your local authorities in a way which is consistent with the Children and Families Act 2014? (yes/no)</t>
  </si>
  <si>
    <t>6. Do you commission palliative care which enables a child or young person to receive end of life care at home if they wish to do so? (yes/no)</t>
  </si>
  <si>
    <t>7. Do you commission a rapid transfer process for children and young people with life-limiting conditions to allow urgent transfer to the preferred place (for example from the intensive care unit to their home or to a children's hospice)? (yes/no)</t>
  </si>
  <si>
    <t>8.  Do you take steps to integrate assessments, plans and services for children and young people with life-limiting and life-threatening conditions between the ages of 0 and 25?</t>
  </si>
  <si>
    <t>9. Do you offer personal budgets to children and young people with life-limiting and life-threatening conditions? If yes, how many children and young people with life-limiting and life-threatening conditions in your area have a personal budget?</t>
  </si>
  <si>
    <t>How many?</t>
  </si>
  <si>
    <t>10. Do you take steps to make sure that young people with life-limiting and life-threatening conditions can access palliative care services which are appropriate to their age and developmental stage (yes/no)? If yes, please tell us how.</t>
  </si>
  <si>
    <t>11.    Do you take steps to make sure that young people with life-limiting and life-threatening conditions experience smooth transitions from children’s to adults’ palliative care services (yes/no)? If yes, please tell us how.</t>
  </si>
  <si>
    <t>A level 4 paediatric palliative care consultant</t>
  </si>
  <si>
    <t>Consistent with the NICE clinical guideline ‘End of Life Care for Infants, Children and Young people’, a multidisciplinary team</t>
  </si>
  <si>
    <t xml:space="preserve">Acute children’s palliative care nurses which provide children’s palliative care </t>
  </si>
  <si>
    <t>Community children’s nurses which provide children’s palliative care</t>
  </si>
  <si>
    <t>Community paediatricians which provide children’s palliative care</t>
  </si>
  <si>
    <t xml:space="preserve">Equipment - including services which provide wheelchairs and services to maintain and repair equipment </t>
  </si>
  <si>
    <t>How</t>
  </si>
  <si>
    <t>12 &amp; 13. Do you commission any of the following services for children with life-limiting or life-threatening conditions? If yes, please state which outcomes you ask service providers to achieve, how much you spent on them in 2016/17 and whether you commission them to provide to provide care out of hours and at weekends for children with life-limiting or life-threatening conditions? We define ‘out of hours and at weekends’ as 6:30pm – 8am on weekdays and all day on Saturdays, Sundays and Bank Holidays.</t>
  </si>
  <si>
    <t xml:space="preserve">The Children’s Complex Needs nurse post ensures that children’s continuing care and the Education, Health and Care Plans (EHCP) are coordinated. </t>
  </si>
  <si>
    <t>Claire House</t>
  </si>
  <si>
    <t>15. Are you implementing the NICE clinical guideline ‘End of Life Care for Infants, Children and Young People: Planning and Management’ (yes/no)? If yes, please tell us about the steps you are taking</t>
  </si>
  <si>
    <t>16. Are you implementing ‘Our Commitment to you for end of life care: The Government Response to the Review of Choice’ for children and young people with life-limiting and life-threatening condition? (yes/no). If yes, please tell us about the steps you are taking</t>
  </si>
  <si>
    <t>14. Do you commission the following services to children and young people with life-limiting and life-threatening conditions between the ages of 0 and 25 (yes/no)?</t>
  </si>
  <si>
    <t>Short breaks (respite)</t>
  </si>
  <si>
    <t>Step-down care</t>
  </si>
  <si>
    <t>End of life care</t>
  </si>
  <si>
    <t>Yes/no?</t>
  </si>
  <si>
    <t xml:space="preserve">Yes in partnership with Halton Local Authority there is  a Social Care Transition team and alongside this the Children’s Complex Needs Nurse is closely aligned to this team for care planning.  </t>
  </si>
  <si>
    <t xml:space="preserve">We are not a provider of care as a CCG.  We monitor compliance with NICE guidance and implementation in all providers via the contractual route to ensure implementation.
</t>
  </si>
  <si>
    <t>Via commissioned providers</t>
  </si>
  <si>
    <t>Under development</t>
  </si>
  <si>
    <t>There are currently 95 children on the caseload of the Children’s Community Nursing Team.  Although approximately 25% could be described as life limiting/life threatening at any one time, all children/young people are assessed on referral and healthcare needs discussed with the relevant Consultant/Specialist nurse. Each named nurse has an individual caseload and health needs are continually reassessed.</t>
  </si>
  <si>
    <t>Via EHC plans</t>
  </si>
  <si>
    <t>Children locally are supported by Derian House which provides palliative, specialist respite and end of life care for children and young adults.  The Children’s Community Nursing Team also has a respite service available in which care is provided by clinical support workers.</t>
  </si>
  <si>
    <t>The transition process is being considered as part of the developing strategy and is on the agenda of the Palliative Care Committee.</t>
  </si>
  <si>
    <t xml:space="preserve"> Under development as part of the strategy</t>
  </si>
  <si>
    <t>This will inform the development of the strategy</t>
  </si>
  <si>
    <r>
      <t xml:space="preserve">Bereavement care - to families </t>
    </r>
    <r>
      <rPr>
        <i/>
        <sz val="11"/>
        <color theme="1"/>
        <rFont val="Calibri"/>
        <family val="2"/>
        <scheme val="minor"/>
      </rPr>
      <t xml:space="preserve">before </t>
    </r>
    <r>
      <rPr>
        <sz val="11"/>
        <color theme="1"/>
        <rFont val="Calibri"/>
        <family val="2"/>
        <scheme val="minor"/>
      </rPr>
      <t>a child under the age of 1 has died</t>
    </r>
  </si>
  <si>
    <r>
      <t xml:space="preserve">Bereavement care - to families </t>
    </r>
    <r>
      <rPr>
        <i/>
        <sz val="11"/>
        <color theme="1"/>
        <rFont val="Calibri"/>
        <family val="2"/>
        <scheme val="minor"/>
      </rPr>
      <t>after</t>
    </r>
    <r>
      <rPr>
        <sz val="11"/>
        <color theme="1"/>
        <rFont val="Calibri"/>
        <family val="2"/>
        <scheme val="minor"/>
      </rPr>
      <t xml:space="preserve"> a child under the age of 1 has died</t>
    </r>
  </si>
  <si>
    <r>
      <t xml:space="preserve">Bereavement care - to families </t>
    </r>
    <r>
      <rPr>
        <i/>
        <sz val="11"/>
        <color theme="1"/>
        <rFont val="Calibri"/>
        <family val="2"/>
        <scheme val="minor"/>
      </rPr>
      <t xml:space="preserve">before </t>
    </r>
    <r>
      <rPr>
        <sz val="11"/>
        <color theme="1"/>
        <rFont val="Calibri"/>
        <family val="2"/>
        <scheme val="minor"/>
      </rPr>
      <t>a child or young person aged 1 – 25 has died</t>
    </r>
  </si>
  <si>
    <r>
      <t xml:space="preserve">Bereavement care - to families </t>
    </r>
    <r>
      <rPr>
        <i/>
        <sz val="11"/>
        <color theme="1"/>
        <rFont val="Calibri"/>
        <family val="2"/>
        <scheme val="minor"/>
      </rPr>
      <t>after</t>
    </r>
    <r>
      <rPr>
        <sz val="11"/>
        <color theme="1"/>
        <rFont val="Calibri"/>
        <family val="2"/>
        <scheme val="minor"/>
      </rPr>
      <t xml:space="preserve"> a child or young person aged 1 – 25 has died</t>
    </r>
  </si>
  <si>
    <t>No, service age is 0-18 years or 0-19 years if a child has a learning disability.</t>
  </si>
  <si>
    <t>We have a recent EoL needs assessment and a Special Educational Needs assessment. Consultant Paediatricians hold the details of the number of CYP with these conditions &amp; we work closely with them to meet their needs.</t>
  </si>
  <si>
    <t>We work very closely with our partners in social care and education to produce an Education, Health and Care Plan (EHCP) that identifies the CYP’s needs and how these will be met.</t>
  </si>
  <si>
    <t>we commission services from a local Children’s hospice &amp; the children’s community nursing team and we have CLIC Sargent nurses</t>
  </si>
  <si>
    <t>We have a transitions programme in place to improve transitions from children’s to adult services. Our Lead Paediatrician for Palliative care works very closely with the lead Consultant for adult Palliative care.</t>
  </si>
  <si>
    <t>Acorns and Winston's Wish</t>
  </si>
  <si>
    <t>Benchmarking</t>
  </si>
  <si>
    <t>Awaiting publication</t>
  </si>
  <si>
    <t>Our providers assess individual needs of
children with life-limiting and lifethreatening
conditions.
Please refer to the Local authority HCC
see the following link
http://www3.hants.gov.uk/jsna</t>
  </si>
  <si>
    <t>Our providers work with their adult
counterparts to enable smooth transition
including joint clinics within some
specialities. Ready Steady Go Hello
pathway.
We have developed a Paediatric
Transition protocol</t>
  </si>
  <si>
    <t>Within specialist commissioning and
community provision. Within block
contract or spot purchased if meet the
Continuing care eligibility criteria</t>
  </si>
  <si>
    <t>This is reflected in the end of life
strategy</t>
  </si>
  <si>
    <t>In the CCG we collect Continuing Health Care data. Other data that is shared with us is
activity data from our two local hospices, the Kirklees Local Authority Disability Register
and the Kirklees Local Authority SEND data also gives us some insight. We are aware
that the same children may be in all the data mentioned above.</t>
  </si>
  <si>
    <t>We use the education, health and care plans for those meeting the criteria but for
those not meeting that level we use an early support plan. We are working at
integrating other assessments.</t>
  </si>
  <si>
    <t>&lt;5</t>
  </si>
  <si>
    <t>We commission for outcomes and expect providers to ensure the services are age
specific. We have young adults in our children’s hospice provision as appropriate for
their needs. Currently palliative care across the age ranges for children and adults is
under review.</t>
  </si>
  <si>
    <t>We have established a Kirklees Transition Group and all our providers are
developing their transition services. Providers are sharing learning and looking at care
pathways. This is for all young people with health conditions and not only young people
with palliative care needs.</t>
  </si>
  <si>
    <t>Martin House (£30000) and Forget Me Not (£20000)</t>
  </si>
  <si>
    <t>In 2017 we are reviewing our palliative care services for both children and adults.</t>
  </si>
  <si>
    <t>Working in partnership with other agencies. Some children may not meet continuing care or complex discharge criteria therefore we are unaware of some of these children who are end of life eg oncology pathway</t>
  </si>
  <si>
    <t>Working in partnership with other agencies including the local authority; education and hospices using the Education, Health and Care Plan documentation.</t>
  </si>
  <si>
    <t>Working in partnership with other agencies including the local authority; education and hospices.</t>
  </si>
  <si>
    <t>Dedicated transition lead in post</t>
  </si>
  <si>
    <t>Reviewing advanced care planning</t>
  </si>
  <si>
    <t>Child and Young Person’s Advanced Care Plan pathway is use within the acute sector</t>
  </si>
  <si>
    <t>http://www.nottinghamchildrenspartnership.co.uk/media/413594/cypp-2016_20_web.pdf ; http://www.mansfieldandashfieldccg.nhs.uk/attachments/article/256/NottmNottsCYPMH%20-%20Local%20Transformation%20Plan%20-%20Refresh1%20-%20Future%20in%20Mind.pdf ; Integrated Paediatric Palliative Care Pathway (provided as an attachment)</t>
  </si>
  <si>
    <t xml:space="preserve">Any Nottingham City child or young person with a life-limiting and life-threatening condition is assessed as part of continuing care and home nursing care package.  </t>
  </si>
  <si>
    <t> </t>
  </si>
  <si>
    <t xml:space="preserve">Barnardos Services Limited who provide the Support Services for Children and Young People with Life Limiting Conditions regularly attend meetings with the multi-disciplinary Palliative Care Team to plan, share information and progress.
NHS Nottingham City CCG commissions a Key Worker Service which is an independent service.  This service facilitates the support plan and EHCP processes between all agencies.
There is an integrated EHCP panel with health, education and social care taking decisions about support for individual children.
Children’s Continuing Care Team - The provider is responsible for coordinating a multi-agency forum with health, social care and education.  The provider implements streamlined assessment processes between agencies wherever possible using the assessment toolkit outlined in the National Framework and including the agreed Decision Support Tool. 
Community Children and Young People’s Service (CCYPS) includes Community Occupational Therapy, Community Physiotherapy, Community Speech and Language Therapy, Community Nursing and Community Phlebotomy.  These teams have integrated assessments and care plans for children and young people.
</t>
  </si>
  <si>
    <t>We consider the child’s and parents’ wishes and can offer a variety of placements like paediatric hospice or home care.  Barnardos offer a number of services that are age appropriate for example play sessions. This is stipulated in their service specification. Barnardos are also able to signpost to other services whether voluntary or NHS/Local Authority.</t>
  </si>
  <si>
    <t xml:space="preserve">Barnardos supports families with children and life limiting conditions, when they have a young person who is approaching 18; they are part of the process of transition.  
Barnardos supports the process of transitions from paediatric medical team to the adults’ team.  Often this is done through the EHCP route.  The adult medical consultant is invited to engage in the young person’s EHCP review process from around the age of 16/17 to support transition planning.
For those young people with Muscular Dystrophy, the Muscular Dystrophy Advisor organises for the family to meet with the Adult Medical Team and Barnardos is involved in the process if required.
Work is currently being done on an interactive version of the Transitions pathway which will include additional written information, links to other sources of information and videos. Go live date is planned for the end of June/beginning of July. The link is: http://www.nottshelpyourself.org.uk/kb5/nottinghamshire/directory/site.page?id=4P7Q9RzOd0o
Barnardos supports families with children and life limiting conditions, when they have a young person who is approaching 18; they are part of the process of transition.  
Barnardos supports the process of transitions from paediatric medical team to the adults’ team.  Often this is done through the EHCP route.  The adult medical consultant is invited to engage in the young person’s EHCP review process from around the age of 16/17 to support transition planning.
For those young people with Muscular Dystrophy, the Muscular Dystrophy Advisor organises for the family to meet with the Adult Medical Team and Barnardos is involved in the process if required.
Work is currently being done on an interactive version of the Transitions pathway which will include additional written information, links to other sources of information and videos. Go live date is planned for the end of June/beginning of July. The link is: http://www.nottshelpyourself.org.uk/kb5/nottinghamshire/directory/site.page?id=4P7Q9RzOd0o
Barnardos supports families with children and life limiting conditions, when they have a young person who is approaching 18; they are part of the process of transition.  
Barnardos supports the process of transitions from paediatric medical team to the adults’ team.  Often this is done through the EHCP route.  The adult medical consultant is invited to engage in the young person’s EHCP review process from around the age of 16/17 to support transition planning.
For those young people with Muscular Dystrophy, the Muscular Dystrophy Advisor organises for the family to meet with the Adult Medical Team and Barnardos is involved in the process if required.
Work is currently being done on an interactive version of the Transitions pathway which will include additional written information, links to other sources of information and videos. Go live date is planned for the end of June/beginning of July. The link is: http://www.nottshelpyourself.org.uk/kb5/nottinghamshire/directory/site.page?id=4P7Q9RzOd0o
</t>
  </si>
  <si>
    <t>This guidance is included in the service specifications</t>
  </si>
  <si>
    <t>This has been implemented in part.  Community services have been re-commissioned but there is more to be done on system wide leadership.</t>
  </si>
  <si>
    <t>For all children and young people there are integrated assessment processes dependent on the level of need through the Common Assessment Framework, Team Around the Child, Team Around the Family, Multi-disciplinary Team processes, Care, Education and Treatment Reviews and Education Health and Care Plans.</t>
  </si>
  <si>
    <t xml:space="preserve">Commissioned providers would be expected to ensure current pathways are in place based on up to date guidance.  </t>
  </si>
  <si>
    <t>As with any other care, smooth transition planning would take place for children and young people with life-limiting and life threatening conditions.</t>
  </si>
  <si>
    <t xml:space="preserve">Outcomes include:
• Increased patient safety; children are only in hospital when absolutely necessary
• Improved Patient Experience; reduction in disruption to normal family life
• Reduction in the psychological effect of hospitalisation and care in a clinical setting
• Care provided in the child’s home or other appropriate settings. Thus reducing the psychological effect of hospitalization and care in a clinical setting
• Nursing care and psychological support to and prevention of hospitalization
• Provision of equitable service for children in line with adult services.
• To reduce disruption to normal  family life
• Provision of health education, information etc. in an environment conducive to concordance.
• Facilitate the mental health well-being of the family.
• Prevention of re-admission to hospital and to facilitate the early discharge of children from hospital.
</t>
  </si>
  <si>
    <t xml:space="preserve">• Adequately trained, resourced and skilled Paediatric Community and Neurodevelopment Service.
• High level record keeping that demonstrates the identification and outcomes of assessed needs.
• All health needs of children and young people are identified and met with allocated clinician responsible for health actions.
• Health needs of children and young people are assessed and met in a timely manner.
• Health assessments are conducted and recorded in line with national guidance.
• Services work in an integrated way to provide a holistic care approach to vulnerable children including but not limited to children looked after, children adopted, children subject to child protection proceedings, and children with special educational needs and disabilities. This is facilitated by appropriate engagement or attendance at strategy and planning meetings.
• Children and young people who are thought to be harmed by abuse or neglect are medical assessed in a timely fashion in agreement with children’s social care.
• Reduction in waiting times for appointments and treatment to ensure early diagnosis and intervention is optimized therefor reducing late/more intense treatment of conditions.
• A comprehensive assessment will be undertaken including physical and emotional needs with referral to specialist services in a timely manner.
• Coordination and dissemination of information in a timely manner relating to specific children is facilitated by appropriate attendance at multi-disciplinary and multi-agency team meetings.
• Health system services are supported and developed by designated doctors for safeguarding children, looked after children.
• Health inequalities are reduced across the local population.
• Access to services by the most vulnerable families is improved.
• All training delivered is evaluated and of high quality.
• Contribution to work across primary, community and secondary care to design and implement improved pathways for current community paediatrics work.
• Any identified gaps in service provision will be escalated to the CCG and partners agencies if required to inform future commissioning arrangements.
• Children, young people and families are represented in relevant developments of the service.
• Children, young people and families are fully engaged in their own care/future planning.
• Any changes to resource allocation of the service must be undertaken in full consultation with the CCG and relevant stakeholders.
</t>
  </si>
  <si>
    <t xml:space="preserve">• Receive timely, sensitive and relevant information in a format which meets their needs (both verbal and written)
• Experience equitable access, based on assessed need, to a fair and welcoming service for bereaved people which addresses both practical and emotional needs as required
• Receive coordinated, effective support and care to enable timely access to assessment and advice from the right agency at the right time (including pre-bereavement support where appropriate).
• Staff and volunteers providing support to the bereaved at the time of death and in following week and months will have access to information at the appropriate time, to enable them to signpost patients/clients to the sources of support available and the referral routes into support organisations.
</t>
  </si>
  <si>
    <t xml:space="preserve">• Delivery timelines – Emergency Priority Requests (same day within 4 hours)
• Delivery timelines – Urgent Priority Requests (next day)
• Delivery timelines – Premium Priority Requests (within 2 days)
• Delivery timelines – Standard Priority Requests (within 7 days)
• Collection targets – Urgent (within 3 days)
• Collection targets – Routine (within 10 days)
• Effectiveness – Completion of Orders
• Effectiveness – Joint Visits
• Maintenance – Pre-Planned Programme
• Maintenance – Repairs of telecare or electrical items (e.g. hoists, pressure relieving mattresses) - Critical
• Maintenance – Repairs of telecare or electrical items (e.g. hoists, pressure relieving mattresses) – Non-Critical
• Maintenance – repairs or replacement of other equipment – non-critical
• Special Equipment – completion of orders
• Call answering rate – Calls answered within 30 seconds
• Call abandonment rate
</t>
  </si>
  <si>
    <t>This is reflected in the end of life strategy</t>
  </si>
  <si>
    <t>Y</t>
  </si>
  <si>
    <t>Within specialist commissioning from NHS England. Also within contract or spot purchased if the continuing care eligibility criteria are met.</t>
  </si>
  <si>
    <t>Our providers work with their adult counterparts to enable smooth transition including joint clinics within some specialities. This is the Ready Steady Go Hello pathway http://www.uhs.nhs.uk/OurServices/Childhealth/TransitiontoadultcareReadySteadyGo/Transitiontoadultcare.aspx We have developed a Paediatric Transitionprotocol.</t>
  </si>
  <si>
    <t>our providers talk to children, young people and their families</t>
  </si>
  <si>
    <t>2</t>
  </si>
  <si>
    <t>For children with Educational Health Care Plans and for children and young people eligible for continuing healthcare.</t>
  </si>
  <si>
    <t>Our providers assess individual needs of children with life-limiting and life-threatening conditions. The CCGs do not hold this data</t>
  </si>
  <si>
    <t>N</t>
  </si>
  <si>
    <t>In development</t>
  </si>
  <si>
    <t>1</t>
  </si>
  <si>
    <t>25000</t>
  </si>
  <si>
    <t>The transition for each child is managed on a case by case basis. Following review earlier this year it was concluded that this framework best supported continuity of care and ensured that the young person was able to access the professional’s best able to meet their needs._x000D_
In instances where the young person has been diagnosed with terminal cancer, the local adult palliative care team will work as partners to provide the interventions that best reflect the needs of the young person.</t>
  </si>
  <si>
    <t xml:space="preserve"> Assessments are integrated in a child or young person’s Education, Health and Social Care Plan (EHCP).</t>
  </si>
  <si>
    <t xml:space="preserve"> Palliative care services can be accessed at hospices for children and young people.</t>
  </si>
  <si>
    <t xml:space="preserve"> The Children’s Commissioning team works closely with the Adult Continuing Healthcare Team, which is hosted by NHS Surrey Downs Clinical Commissioning Group, for young people aged 16 and 17 years old.</t>
  </si>
  <si>
    <t>Establishing an MDT network meeting with community services, tertiary hospitals, voluntary sector and social care, and are developing quality standards.</t>
  </si>
  <si>
    <t>1250000 (including adults)</t>
  </si>
  <si>
    <t xml:space="preserve"> High level analysis is undertaken by the CCG regularly to better understand the population we serve. Direct analysis of children with life-limiting and life-threatening conditions is undertaken by our community providers who work directly with them. 
The Kent &amp; Medway Children and Young People Palliative Care Forum is aware of activity across Kent &amp; Medway as stakeholder professionals actively share and review this information.</t>
  </si>
  <si>
    <t xml:space="preserve"> Where children and young people receive support from across health, social care and education then the CCG will integrate assessments.</t>
  </si>
  <si>
    <t xml:space="preserve"> This is managed by Ellenor Hospice who has a robust transition process for those children moving into adult care.</t>
  </si>
  <si>
    <t>y</t>
  </si>
  <si>
    <t>Ellenor</t>
  </si>
  <si>
    <t xml:space="preserve"> All providers are contracted to deliver services to the highest standards possible in line with NICE guidance and the CCG is working with providers to ensure the requirements of the Clinical Guideline are reviewed and implement, where appropriate.</t>
  </si>
  <si>
    <t>n</t>
  </si>
  <si>
    <t xml:space="preserve"> This is something that the CCG’s local End of Lice Care locality group will be reviewing in due course as all local providers are represented and we can gain a system wide view of progress against national standards</t>
  </si>
  <si>
    <t xml:space="preserve"> The transition for each child is managed on a case by case basis. Following review earlier this year it was concluded that this framework best supported continuity of care and ensured that the young person was able to access the professional’s best able to meet their needs.
In instances where the young person has been diagnosed with terminal cancer, the local adult palliative care team will work as partners to provide the interventions that best reflect the needs of the young person.</t>
  </si>
  <si>
    <t xml:space="preserve"> This will be considered as part of refreshed commissioning arrangements</t>
  </si>
  <si>
    <t>This will be considered as part of refreshed commissioning arrangements</t>
  </si>
  <si>
    <t xml:space="preserve"> CYP are assessed through the Education, Health and Care (EHC) process and special educational needs (SEN) Support, alongside this, other systems include universal Partnership Plus and specialist services which will coordinate care plans within the education framework. Data is not collected across the system to provide one data set for this group of CYP.
</t>
  </si>
  <si>
    <t>Those with special educational needs and disability (SEND) would be coordinated through EHC plans. For those without SEND this would be done in coordination with the local palliative care nurse within community children’s nursing team (CCNT) and local acute/tertiary centers alongside Hospice care services.</t>
  </si>
  <si>
    <t xml:space="preserve"> Through contract management and specifications</t>
  </si>
  <si>
    <t>Under review</t>
  </si>
  <si>
    <t>CYP Palliative Services and Adults services are explicit in requiring them to ensure transition from CYP to Adult services and our adult services can start this process from 14 years onwards and are regularly reviewed</t>
  </si>
  <si>
    <t>via agreement with our children’s hospice</t>
  </si>
  <si>
    <t>Hope House</t>
  </si>
  <si>
    <t xml:space="preserve"> we have reviewed our agreement with our local children’s hospice and are working to fill in any service gaps to be able to implement the guidance.</t>
  </si>
  <si>
    <t>We assess numbers through a needs assessment</t>
  </si>
  <si>
    <t>Using EHC plans</t>
  </si>
  <si>
    <t>The commissioned service ensures appropriateness.</t>
  </si>
  <si>
    <t>Bluebell Wood</t>
  </si>
  <si>
    <t>The commissioned service works to appropriate guidelines.</t>
  </si>
  <si>
    <t>Assessed through activity data of services for childrenwith life-limiting and life-threatening conditions</t>
  </si>
  <si>
    <t>Using EHC plans. Also strategic integration through the Aon Palliative Care Network</t>
  </si>
  <si>
    <t>commission children-specific community nursing, psychological support, hospice services and inpatient care</t>
  </si>
  <si>
    <t>monitor the percentage of children aged 14 and above who are accessing the transition pathway</t>
  </si>
  <si>
    <t>Chldren's Hospice South West (£88,920); Jessie May Trust (£24,000); Acorns Hospice (£5,147)</t>
  </si>
  <si>
    <t>Each provider in the Avon Children's Palliative Care Network is auditing their service against the standards. Audit results will be triangulated through Network meetings and our action plan updated to reflect development needs</t>
  </si>
  <si>
    <t>We don’t specifically segment assessment information in this way, but do directly assess as part of needs assessment for those children and young people with complex needs.</t>
  </si>
  <si>
    <t>We are part of the Yorkshire and Humber Children and Young People's Palliative Care Network Work and are looking to progress to the publication of the strategy/care pathway for children and young people with life-limiting/threatening conditions.</t>
  </si>
  <si>
    <t>In Leeds this would be the professional expectation and such integration is based on the needs of the child or young person.</t>
  </si>
  <si>
    <t>6 (includes all children eligible for continuing care)</t>
  </si>
  <si>
    <t>Yes, our provision does take such factors into account. For example, Martin House offers two specific age-related units, a specific unit for younger children (to age 12) and a young person’s unit (13 to 30 years). Our community team also take such factors into account when approaching support.</t>
  </si>
  <si>
    <t>Children and young peoples with complex needs with an assigned Social Worker are directed to a specific Transformation team at age 16. The Transformation team then lead on the transition process and stay engaged with the young person unit their 25th birthday.</t>
  </si>
  <si>
    <t>Martin House</t>
  </si>
  <si>
    <t>£235000 (this is the total amount provided by Leeds North CCG, Leeds South and East CCG, and Leeds West CCG)</t>
  </si>
  <si>
    <t>Yes, this is work in progress and we are currently considering how we might evidence the implementation.</t>
  </si>
  <si>
    <t>We are part of the Yorkshire and Humber Palliative Care Network. As such we are collectively looking at how we might improve and extend care and support for children, young people and their families for end of life care.</t>
  </si>
  <si>
    <t xml:space="preserve">Planning to review </t>
  </si>
  <si>
    <t>The CCG would expect providers in education and health to integrate plans to allow best plans and outcomes for the patient. The following is a quote from the CCG’ children’s hospice provider‘There will be full integration of services with seamless transition of care between primary, secondary and tertiary healthcare settings and close partnership between healthcare, education and social services care’</t>
  </si>
  <si>
    <t>Derian House</t>
  </si>
  <si>
    <t>Planning for this is undertaken by South Tees Hospitals NHS Foundation Trust for the CCG locality to enable them to plan for service provision.</t>
  </si>
  <si>
    <t>The CCG work closely with other professionals to provide integrated assessments, plans and services for the children receiving children’s continuing care. This is delivered through multi-agency meetings, regular reviews and the education, health and care plans.</t>
  </si>
  <si>
    <t>Through the services they commission</t>
  </si>
  <si>
    <t>Continuing Health care transition plan for these children.</t>
  </si>
  <si>
    <t>Ask providers</t>
  </si>
  <si>
    <t>Ask local authority</t>
  </si>
  <si>
    <t>The families choose the palliative care services themselves. They use children's hospices and we commission a specific range of services for children appropriate for their age and developmental stage.</t>
  </si>
  <si>
    <t xml:space="preserve">This is part of a wider transitioning programme in Swindon. This project it includes health education and social care transitions and has been ongoing for 12 months.
The service for children with complex health needs is provided by a specialist health team at Swindon Borough Council. Transition needs are considered in a multi-disciplinary way from age 13 onwards across health, social care and education. This team works in partnership with other providers including the CCG Commissioned secondary care specialist transitions work from the Great Western Hospital services that has been using “Ready, Steady, Go" transitions tool for the last two years.
All services focus on allowing the young person to be fully involved in and to express how they wish their care to transition and to be delivered in adult services.
A health focussed Transitions Roadshow is taking place from 1.26pm at The Academy at the Great Western Hospital on.Tuesday 19" September for parents, carers, professionals and anybody with an interest in the Swindon model of Transitions.
</t>
  </si>
  <si>
    <t xml:space="preserve">Helen &amp; Douglas House Hospice - £28040.00 Naomi House - £43681.60
</t>
  </si>
  <si>
    <t>With the provider via contract and performance monitoring.</t>
  </si>
  <si>
    <t>Sent as attachment</t>
  </si>
  <si>
    <t>Via the Continuing Care process and EHCPs</t>
  </si>
  <si>
    <t>via the skills and experience of the workforce providing the service. We have a children’s trained workforce including carers that are trained to NVQ 3 Level in child related subjects.</t>
  </si>
  <si>
    <t xml:space="preserve">See care pathway. Furthermore, we have a Transition Link Nurse in Rugby. </t>
  </si>
  <si>
    <t xml:space="preserve"> Acorns Hospice:  £74,429 
Zoe’s Hospice:  £30,067
</t>
  </si>
  <si>
    <t>this process is being overseen by the Coventry and Warwickshire Strategic Palliative Care Group. A gap analysis has been undertaken.</t>
  </si>
  <si>
    <t xml:space="preserve">Acorns Hospice:  £34,231
Zoe’s Hospice:  £22,305
</t>
  </si>
  <si>
    <t>Care pathway. Strategy is in devolpment.The CCG does not have a specific strategy but is working on producing one during 2017/18 for both adults and children’s Palliative and End of Life Care.
The CCG’s Specialist Assessment and Placements Team (SAPT) are stakeholders within the Kent &amp; Medway Children and Young People’s Palliative Care Forum which is made up of professional representatives from across Kent and Medway spanning health, education and social care where members seek to improve the care delivered to patients. This includes care pathways as attached.</t>
  </si>
  <si>
    <t xml:space="preserve"> High level analysis is undertaken by the CCG regularly to better understand the population we serve. Direct analysis of children with life-limiting and life-threatening conditions is undertaken by our community providers who work directly with them. They liaise closely with the acute trusts and questions relating to the analysis they undertake on behalf of children should be directed to them.
The Kent &amp; Medway Children and Young People Palliative Care Forum is aware of activity across Kent &amp; Medway as stakeholder professionals actively share and review this information.
On an individual patient basis, the SAPT will perform a needs assessment as required to establish care and support packages.</t>
  </si>
  <si>
    <t xml:space="preserve"> Where children and young people receive support from across health, social care and education, then the CCG will integrate assessments.</t>
  </si>
  <si>
    <t xml:space="preserve"> Age appropriate care and support is offered to all patients and their families as children’s nurses will always direct care as appropriate to the age and needs of patients. This is facilitated by the children’s community nursing service (COAST)</t>
  </si>
  <si>
    <t>There would need to be discussion with all adult service providers across Health, Social Care and Education and COAST are party to these transition services.</t>
  </si>
  <si>
    <t>Demelza</t>
  </si>
  <si>
    <t>All providers are contracted to deliver services to the highest standards possible in line with NICE guidance and the CCG is working with providers to ensure the requirements of the Clinical Guideline are reviewed and implement, where appropriate.</t>
  </si>
  <si>
    <t xml:space="preserve"> This is something that the CCG’s local End of Life Care locality group will be reviewing in due course as all local providers are represented and we can gain a system wide view of progress against national standards.</t>
  </si>
  <si>
    <t>http://www.bathandnortheastsomersetccg.nhs.uk/assets/uploads/2016/12/End-of-Life-Care-Strategy.pdf</t>
  </si>
  <si>
    <t xml:space="preserve"> We work closely with our partners in community health and acute settings to assess the needs of the population. Numbers of children with palliative care needs are monitored via Community nursing service for children with life threating and life limiting conditions which has a current caseload of less than 60 children</t>
  </si>
  <si>
    <t>Less than 60</t>
  </si>
  <si>
    <t xml:space="preserve"> We have a jointly commissioned prime provider model for all community services (Health and Social care) across B&amp;NES, this helps ensure joined up services for all our population. Joint planning takes place as part of an education, health and care plan (EHCP) needs assessments. Where the child or young person does not have an EHCP but does have palliative care needs, we would work jointly with our partners in the disabled children’s team to integrate assessments.</t>
  </si>
  <si>
    <t>Less than 10</t>
  </si>
  <si>
    <t xml:space="preserve"> We commission a range of both voluntary sector and community health providers to provide the services to children, young people (0-21yrs) and their families who have Life-limiting and life-threatening conditions. We have transition arrangements in place with adult hospices and services.</t>
  </si>
  <si>
    <t>we have a transitions panel who will support transition to adult services.</t>
  </si>
  <si>
    <t>Each service providers has been asked to undertake their own piece of work to assess themselves against the standards. These will be reported to commissioners within the managed clinical network to ensure that there are common standards.</t>
  </si>
  <si>
    <t>All six commitments are reflected in our contracts with community service providers.</t>
  </si>
  <si>
    <t xml:space="preserve"> -In the CCG we collect Continuing Health Care data; 16 children /young people.
-Other data that is shared with us is the two hospices activity data. 
-Kirklees Local Authority Disability Register. 
-The Kirklees Local Authority SEND data also gives us some insight. 
-We are aware that the same children may be in all the data mentioned above.
</t>
  </si>
  <si>
    <t xml:space="preserve"> we use the education, health and care plans for those meeting the criteria but for those not meeting that level, we use an early support plan. We are working at integrating other assessments. </t>
  </si>
  <si>
    <t>3 (not necessarily w/ life-limiting or life-threatening conditions)</t>
  </si>
  <si>
    <t>We commission for outcomes and expect providers to ensure the services are age specific. We have young adults in our children’s hospice provision as appropriate for their needs.</t>
  </si>
  <si>
    <t xml:space="preserve"> We have established a Kirklees Transition Group and all our providers are developing their transition services.  Providers are sharing learning and looking at pathways. This is for all young people will health conditions not just young people with palliative care needs.</t>
  </si>
  <si>
    <t xml:space="preserve"> -Martin House Hospice 30k.
-Forget Me Not Trust received a grant for IT provision 20k.
</t>
  </si>
  <si>
    <t>In 2017 we are reviewing our palliative care services for both children and adults. This is in its infancy.</t>
  </si>
  <si>
    <t>25-30 (not necessarily w/ life-limiting or life-threatening condition)</t>
  </si>
  <si>
    <t>Through personalised care planning</t>
  </si>
  <si>
    <t>Through agreed protocols between providers</t>
  </si>
  <si>
    <t xml:space="preserve"> For 0-19 years via annual caseload review between the commissioned children’s community nursing team and Richard House Hospice.
There were 22 City and Hackney children within this cohort (January 2017).
There is ongoing referral and joint work between the children’s community nursing team and Richard House hospice.</t>
  </si>
  <si>
    <t xml:space="preserve"> The multi-agency Joint Complex Care Panel coordinates assessments, plans and reviews for children 0-18 years who are eligible for / assessed for continuing care eligibility. EHCP multi agency panels cover children and young people 0-25 years. There is significant transition pathway development in progress across children’s and adult services.</t>
  </si>
  <si>
    <t>Personalised care plans are agreed via all our commissioned services.</t>
  </si>
  <si>
    <t xml:space="preserve"> Transition is planned and supported via the Joint Complex Care Panel.</t>
  </si>
  <si>
    <t>Richard House Hospice</t>
  </si>
  <si>
    <t>Approx 140000</t>
  </si>
  <si>
    <t xml:space="preserve"> The CCG does receive and assess a range of information about children and young people with
multiple and complex needs, many of whom have life-limiting and life-threatening conditions,
from various sources.
However, the CCG does not hold information about the total numbers of children and young
people with life-limiting and life-threatening conditions.</t>
  </si>
  <si>
    <t xml:space="preserve"> Local Authority and healthcare professionals take steps to integrate assessments, plans and
services for children and young people with life-limiting and life-threatening conditions. For
example, there is a Merton Special Educational Needs &amp; Disability Integrated Service. This team
includes a dedicated Health Lead to ensure timely health input.</t>
  </si>
  <si>
    <t xml:space="preserve"> The CCG commissions palliative care services from a range of providers. There are
mechanisms in place to review the performance and quality of services, including service user
experience. This helps to ensure that if there are any concerns about the suitability of services in
relation to the age and developmental stage of service users, these can be identified and
addressed.</t>
  </si>
  <si>
    <t xml:space="preserve"> Joint developmental work involving a range of organisations is currently taking place in relation
to supporting smooth transitions from children’s and adults’ services. A holistic approach is
being adopted but it is recognised that there should be focused consideration in relation to
transitions from children’s to adults’ palliative care services.</t>
  </si>
  <si>
    <t xml:space="preserve"> The CCG follows the SEND process and according to the outcome the child is provided with an EHCP or is able to access the Local Offer to meet their needs. Where a child has continuing care needs, a fully integrated assessment of need is completed which will draw on the EHCP if the child has one. The recommended plan of care will determine the level and type of service that would need to be jointly commissioned by the CCGs and the Local Authority. Where a child accesses a residential short break the assessment of need will be led by the Local Authority with an assessment of their health needs contributing to this. There is an integrated model of care across the county for integrated residential short break services.
If a child or young person does not have a special educational need or disability, the continuing care team would engage the school in the assessment and planning process</t>
  </si>
  <si>
    <t xml:space="preserve"> The CCG commissions two out of county children’s hospices which provide palliative care service that are appropriate to their age and developmental stage.
Our Children’s Community services are also commissioned to deliver palliative care to young people that are appropriate to their age and developmental stage</t>
  </si>
  <si>
    <t xml:space="preserve"> For those young people who meet the threshold for continuing care prior to moving into adult services there is a transition process in place that ensures the young person is flagged to the Adult CHC team so that they become involved from age 14 in the future planning of services to meet need.
For young people with an EHCP, whilst the outcome will be the same, it will be the adult specialist health services will provide the support. The planning for this starts at age 14 years.
The commissioned hospice care supports young people up until the age of 30 years if required. The commissioning responsibility either moves to Adult CHC or Local Authority.</t>
  </si>
  <si>
    <t>benchmarking</t>
  </si>
  <si>
    <t xml:space="preserve"> Caseload and clinical audits.</t>
  </si>
  <si>
    <t xml:space="preserve"> The CCG’s multi-agency planning pathway team facilitate integrated assessments across health
and social care for children with complex health and social care needs. The EHCP process is also a multi-agency approach. Additionally, the CCG’s Continuing Care assessment and care
planning process is overseen by a multi-agency panel to ensure a holistic response.</t>
  </si>
  <si>
    <t xml:space="preserve"> Where possible, via agreed pathways with local children’s community nursing and tertiary
centres.</t>
  </si>
  <si>
    <t xml:space="preserve"> Annual clinical audits for children accessing therapies services.</t>
  </si>
  <si>
    <t>Attached</t>
  </si>
  <si>
    <t xml:space="preserve"> There are 8 children on the CCGs Continuing Care caseload with life-limiting and life threatening conditions. The CCG does not have access to the North West Boroughs Healthcare NHS Foundation Trust caseload.</t>
  </si>
  <si>
    <t xml:space="preserve"> The CCG’s Continuing Care services caseload have assessments completed with multi-agency input. All reviews are completed jointly with education and any other statutory partner involved with the individual.</t>
  </si>
  <si>
    <t xml:space="preserve"> The CCG commissions Claire House Children’s Hospice who have facilities appropriate to age and development stage. In addition the CCG may commission bespoke packages of care for children, as appropriate.</t>
  </si>
  <si>
    <t xml:space="preserve"> For children on the CCGs Continuing Care services’ caseload, they do not transition into the CCGs Continuing Healthcare service until they are 25 years old. Children under the caseload of Alder Hey Children’s NHS Foundation Trust will receive transitional visits from adult based services prior to transition</t>
  </si>
  <si>
    <t>NHS Telford and Wrekin CCG commission Hope Hospice based on numbers and needs of children supported and review the contract value on an annual basis.</t>
  </si>
  <si>
    <t xml:space="preserve"> Our Children’s Community Nursing Service, alongside other providers including hospitals, hospices, GPs etc., recognise that the child and family must be central to the care provided. When a child or young person is diagnosed to have a life-limiting or life-threatening condition, the children’s palliative care team, within the Children’s Community Nursing Service, are instrumental in coordinating careful planning and making complex decisions with the child, family and care providers in the following areas: 
• Advance Care Planning 
• Preferred place of care
• Symptom management planning
• Emotional, social, practical and spiritual well-being 
• Organ and tissue donation
Ethical principles are underpinned by Larcher et al 2015.
</t>
  </si>
  <si>
    <t xml:space="preserve"> It is a priority of the CCG and community provider to develop smooth progression to adulthood for young people; this includes those with Special Education Needs and Disability (SEND). 
Work has commenced to ensure the needs of children and young people are identified and appropriate support is planned at the earliest opportunity e.g. for individuals 14+ years with continuing healthcare needs, including children and young people with SEND, with integrated specialist services working together. The aim is to ensure a smooth transition for children and young people to adult services that is tailored to their needs with support through the process. Our Community Provider has a current project to ensure transition pathways are in place in support of smooth and effective transition for children and young people.        
When the Community Provider plans to transition young people into adult services, they aim to meet all the criteria in the Transition Pathway, which is part of the West Midlands Toolkit and gives a comprehensive template to follow (TFSL 2016). The Provider recognises there are challenges to Transition due to the complex nature of these conditions and this is addressed in their action plan within their Palliative and End of Life Care Strategy for Children and Young People 2017-2020 document. 
</t>
  </si>
  <si>
    <t>£2,400 with Hope House Hospice; £19,719 Acorns Hospice</t>
  </si>
  <si>
    <t xml:space="preserve"> An action plan is in place with our community provider with gaps in outcomes and actions required to support implementation of the end of life care national directive as detailed in the ‘Palliative and End of Life Care Strategy for Children and Young people’ 2017-2020 which has been approved for implementation.</t>
  </si>
  <si>
    <t>Our providers are required to implement these guidelines through commissioned services as per the service specification. This guidance is incorporated in NHS Telford and Wrekin CCG’s Children’s Community Nursing Service Palliative and End of Life Care Strategy for Children and Young People 2017-2020 and associated action plan.</t>
  </si>
  <si>
    <t xml:space="preserve"> This is part of the Children’s Joint Strategic Needs Assessment in Newham.
On average, there are 50 children (0 – 18 years) with a life-limiting condition accessing the Newham Diana Children’s Community Palliative Care Team (part of East London NHS Foundation Trust) at any one time.</t>
  </si>
  <si>
    <t>All cases go through a multi-agency panel and where Richard House is also represented.
The Newham Diana Team provides a multidisciplinary service (specialist community palliative care nursing, psychology and health play specialist) for children and young people aged 0 – 18 years and works in collaboration with the often complex multiagency team around the child and family with assessment and care planning (i.e. liaison, joint visits and multi-disciplinary meetings with education, social care, voluntary sector, hospice, allied health care therapists, acute, specialist and community nurses and paediatricians).
For Richard House the service is provided to 0-19 years.</t>
  </si>
  <si>
    <t>The Newham Diana Children’s Community Palliative Team is a multidisciplinary service (specialist community palliative care nursing, psychology and health play specialist) for young people aged 0 – 18 years with palliative care needs. Healthcare professionals employed in this service have experience, knowledge, skills, training and competencies in working with children of all ages and abilities and in adapting care delivered to the communication and developmental needs of the infant/child/young person.</t>
  </si>
  <si>
    <t>Within the CCG we have the same person looking after Adults and Children CHC cases so although there is different criteria there is that continuity.</t>
  </si>
  <si>
    <t xml:space="preserve"> No; the number of children with life limiting and life threatening conditions in the Derbyshire CCG area is not held.  Certain groups are known, such as those under continuing healthcare, those under the care of a hospice and those with an Education, Health and Care Plan (EHCP) but there is no discrete needs assessment for this group</t>
  </si>
  <si>
    <t xml:space="preserve"> EHCP is used to coordinate education, health and care needs into a holistic plan.  For those without an EHCP, providers are commissioned to ensure that for complex children, which includes this cohort, there is a coordinated care plan.</t>
  </si>
  <si>
    <t>There is a preparing for adulthood pathway in place which service providers are signed up to which includes children and young people with complex needs, although this is not just specific to those with a life limiting or life threatening condition.</t>
  </si>
  <si>
    <t>122,144 (total for Erewash CCG, Hardwick CCG, and North Dervyshire CCG)</t>
  </si>
  <si>
    <t xml:space="preserve"> £42,144 on hospices (Bluebell Wood and Rainbows) and £80,000 on Fairplay</t>
  </si>
  <si>
    <t xml:space="preserve"> Not directly, but the CCGs commission for all relevant NICE guidance to be implemented by providers.</t>
  </si>
  <si>
    <t>Estimated 105</t>
  </si>
  <si>
    <t xml:space="preserve"> Based on national prevalence, we expect that there are around 105 children in the Wakefield area requiring access to palliative care services each year, with around 60 actively using services. We do not have data for 19-25</t>
  </si>
  <si>
    <t>Using EHC plans and a 'tell us once' approach</t>
  </si>
  <si>
    <t xml:space="preserve"> Our local children’s hospice has a teenage / young adult unit</t>
  </si>
  <si>
    <t xml:space="preserve"> We are beginning to work on a programme of improvements in transitioning all young people. Children with continuing care needs are handed over to adult CHC. We are rolling out the Ready Steady Go programme for transition; this is now being used in long term conditions clinics (e.g. epilepsy) and community therapist.
Our local children’s hospice takes young adults as well.</t>
  </si>
  <si>
    <t xml:space="preserve"> This is a specialist service commissioned by NHS England</t>
  </si>
  <si>
    <t>This is a specialist service is commissioned by NHSE</t>
  </si>
  <si>
    <t>Martin House Children's Hospice</t>
  </si>
  <si>
    <t xml:space="preserve"> Through regular multi agency group who analyse the needs assessment and service for this group across health and social care.</t>
  </si>
  <si>
    <t>Through individual personalised commissioned of packages of care, and hospice care</t>
  </si>
  <si>
    <t>Through the transition forum and CHC processes</t>
  </si>
  <si>
    <t xml:space="preserve">   </t>
  </si>
  <si>
    <t>Education, Health and Care Plans (EHCP) are used to coordinate patients’ needs into a holistic plan. For those with a EHCP, providers are commissioned to ensure that a coordinated care plan is put in place for children with complex needs.</t>
  </si>
  <si>
    <t>Number held by local authority</t>
  </si>
  <si>
    <t xml:space="preserve"> NHS Southern Derbyshire Clinical Commissioning Group does not take steps to achieve this; however, we do work closely with the providers of children’s services to ensure this is achieved by them.</t>
  </si>
  <si>
    <t>All service providers are signed up to the ‘Preparing for Adulthood’ pathway which includes children and young people with complex needs. Please be aware that this pathway is not just specific to those with a life limiting or life threatening condition.</t>
  </si>
  <si>
    <t xml:space="preserve"> to promote wellbeing, prevent social isolation and further deterioration of mental and emotional health and improve quality of health and life.</t>
  </si>
  <si>
    <t xml:space="preserve"> The outcomes for this service are wide ranging as equipment and wheelchairs are provided by different areas of healthcare, for different conditions and needs. Equipment and care provided in unique to each individual patient.</t>
  </si>
  <si>
    <t>Rainbows Children's Hospice</t>
  </si>
  <si>
    <t xml:space="preserve"> NHS Southern Derbyshire Clinical Commissioning Group are not directly implementing this guideline; however we are working closely to ensure the guidance is implemented by the providers of services.</t>
  </si>
  <si>
    <t xml:space="preserve"> CYP are assessed through the Education, Health and Care (EHC) process and special educational needs (SEN) Support, alongside this, other systems include universal Partnership Plus and specialist services which will coordinate care plans within the education framework. Furthermore, activity data would be collected by providers.  However, data is not collected across the system to provide one data set for this group of CYP.</t>
  </si>
  <si>
    <t xml:space="preserve"> those with special educational needs and disability (SEND) would be coordinated through EHC plans. For those without SEND this would be done in coordination with the local community children’s nursing team (CCNT) and local acute/tertiary centers alongside Hospice care services.</t>
  </si>
  <si>
    <t xml:space="preserve"> Through contract management and specifications. </t>
  </si>
  <si>
    <t xml:space="preserve"> Current transition pathways are currently under review.</t>
  </si>
  <si>
    <t xml:space="preserve"> The STP is exploring a service model review and would take this into account as part of the development of the specification of this service model.</t>
  </si>
  <si>
    <t xml:space="preserve"> Yes, those with special educational needs and disability (SEND) would be coordinated through EHC plans. For those without SEND this would be done in coordination with relevant professionals alongside Hospice care services.</t>
  </si>
  <si>
    <t xml:space="preserve"> Current transition pathways are currently under review as part of the Pan Essex EoL and palliative care pathway review.</t>
  </si>
  <si>
    <t xml:space="preserve"> During w/c 19/6/17 two workshops were held with relevant stakeholders to review current pathways against guidance and best practice with a view to re commissioning services.</t>
  </si>
  <si>
    <t xml:space="preserve"> This is an area of development we are exploring to ensure that all information is collectively held.  We record children and young people who qualify for CCC within the above criteria (14</t>
  </si>
  <si>
    <t xml:space="preserve">By using Children’s Continuing Care, EHC plans and Short Breaks/Family Support.  This is supported by a multi-agency partnership response (health, social care and education).
</t>
  </si>
  <si>
    <t xml:space="preserve"> Bluebell Wood Local Children’s Hospice Specialist Training for Care Packages.  </t>
  </si>
  <si>
    <t>In most cases the paediatric team will continue to provide palliative care services rather than transitioning to adult palliative care services</t>
  </si>
  <si>
    <t xml:space="preserve"> via the Continuing Care process and EHCPs.</t>
  </si>
  <si>
    <t xml:space="preserve"> please see the pathway attached as above. Furthermore, we have a Transition Link Nurse in Rugby. </t>
  </si>
  <si>
    <t>Acorns (£40,403); Zoe's Place (£18,040)</t>
  </si>
  <si>
    <t xml:space="preserve"> this process is being overseen by the Coventry and Warwickshire Strategic Palliative Care Group. A gap analysis has been undertaken.</t>
  </si>
  <si>
    <t>There is close joint working between all parties. The Children’s Development Centre provides care and support for a range of children and not only those with Education and Health Care Plans. Training and support for schools and parents/carers where needed. Multi-disciplined assessments and packages of care are commissioned and indeed common practice. However, as mentioned earlier, this is largely commissioned for 0 – 18 years</t>
  </si>
  <si>
    <t>Number withheld</t>
  </si>
  <si>
    <t xml:space="preserve"> The Children's Community Nursing Team will refer to appropriate services, this is generally through Chestnut Tree House who have additional links to other services.</t>
  </si>
  <si>
    <t>The CCG's Complex cases Manager will co-ordinate between services to ensure smooth transition for those cases that are known to the CCG.</t>
  </si>
  <si>
    <t xml:space="preserve"> The RACH has been asked to consider the guidelines and provide the CCG with a view on which areas require greatest development. The view is that the guidelines are largely met. In particular, as part of Oncology services. There is however, further progress to be made in terms of Advanced Care Planning.</t>
  </si>
  <si>
    <t xml:space="preserve"> Hillingdon CCG has a Commissioning Health Plan for Children 2016-2020 (unpublished), which includes all children with additional and complex needs.</t>
  </si>
  <si>
    <t>We are currently working with Public Health to confirm and identify population stratification, including complex care.</t>
  </si>
  <si>
    <t>Yes, using an Education, Health and Care Plans.</t>
  </si>
  <si>
    <t xml:space="preserve"> Yes, the main stream service and the Continuing Care Team support all ages of children and young people and their development stage. The social workers, children’s nurse assessor, community nurse attend the tripartite panel on a monthly basis where it could be discussed whether the patient is in the appropriate service.</t>
  </si>
  <si>
    <t xml:space="preserve"> Yes, there is a Transition Team in the Continuing Care Team. Each organisation (local authority, hospital, Continuing Care Team, Community Nursing Team) will have its own policy. It will be monitored at the monthly Children’s Tripartite meeting.</t>
  </si>
  <si>
    <t>Through contract monitoring, quality review meetings with different organisations and service development.</t>
  </si>
  <si>
    <t xml:space="preserve"> The Continuing Care Team complies with the National Framework for Children and Young People’s Continuing Care (click here) and the Standard Operating Procedure, which supports the framework (not published).</t>
  </si>
  <si>
    <t>Harrow CCG is currently working with Public Health to confirm and identify population stratification, including complex care.</t>
  </si>
  <si>
    <t>Yes, the main stream service and the Continuing Care Team support all ages of children and young people and their development stage. The social workers, children’s nurse assessor and community nurse attend the tripartite panel on a monthly basis where it could be discussed whether the patient is in the appropriate service.</t>
  </si>
  <si>
    <t>Yes, there is a Transition Team in the Continuing Care Team. Each organisation (local authority, hospital, Continuing Care Team, Community Nursing Team) will have its own policy. It will be monitored at the monthly Children’s Tripartite meeting.</t>
  </si>
  <si>
    <t xml:space="preserve"> Yes, through contract monitoring, quality review meetings with different organisations and service development.</t>
  </si>
  <si>
    <t xml:space="preserve"> this information is not available due to the broad scope and
classification of ‘life-limiting and life-threatening conditions’ – this information will
be held by various providers across tertiary, secondary, primary and community
care providers.</t>
  </si>
  <si>
    <t xml:space="preserve"> wherever possible, steps are taken to integrate assessment/review activities
and service provision to the benefit of children, young people (CYP) and their
families and services/professionals concerned. There are strategic and
4
operational plans to improve integration from both commissioning and service
provision perspectives.</t>
  </si>
  <si>
    <t xml:space="preserve"> All CYP requiring health services will have personalised care planning to
ensure that appropriate services are provided that are commensurate with their
age and stage of development.</t>
  </si>
  <si>
    <t xml:space="preserve"> Children’s community and hospital services work in partnership with allied
health and care professionals to ensure children transition to adult care and
services appropriate to their needs</t>
  </si>
  <si>
    <t>NHS England</t>
  </si>
  <si>
    <t xml:space="preserve"> Better outcomes and experiences for children and young people
who have life-limiting or life-threatening conditions.
 Reduced hospital attendances.
 Increased admission avoidance
 Prevention of unnecessary admission of children to hospital.
 Reduced length of stay for those children who need
hospitalisation.
 Equity in care for all sick children requiring clinical intervention in
the community.
 More children and young people cared for at home
 Coordinated transition to adult services.
 Less school absence for children of school age
 Reduce inequalities and ensure that children with complex
health needs are not discriminated against.
 To promote and offer ongoing support for children with
additional and complex needs throughout their school lives from
3 to 19 yrs in meeting their health needs, both within special and
mainstream schools.
 To improve access to services and activities within mainstream
and community settings.</t>
  </si>
  <si>
    <t xml:space="preserve"> The grant requires the service to provide quality palliative
and end of life care to children and families that meet the criteria</t>
  </si>
  <si>
    <t xml:space="preserve"> the CCG is working towards this within the remodelling of children’s
services.</t>
  </si>
  <si>
    <t xml:space="preserve"> The CCG only assess children referred for NHS Continuing Care for children and young people.</t>
  </si>
  <si>
    <t xml:space="preserve"> Yes, but only for children and young people referred for NHS Continuing Care using education and health care plans.</t>
  </si>
  <si>
    <t xml:space="preserve"> Yes we commission a service as per the above questions</t>
  </si>
  <si>
    <t xml:space="preserve"> Having reviewed the standards contained, we believe that our local children acute and community services deliver care to these standards, however it is our intention to discuss the formal inclusion of the standards within our existing contracts for children and young peoples end of life care</t>
  </si>
  <si>
    <t xml:space="preserve"> We work closely with other professionals to provide integrated assessments, plans and services for the children receiving children’s continuing care. This is delivered through multi-agency meetings, regular reviews and the education, health and care plans.</t>
  </si>
  <si>
    <t xml:space="preserve"> Yes through the services we commission.</t>
  </si>
  <si>
    <t xml:space="preserve"> Yes. Our Continuing Healthcare Team transition-plan for these children</t>
  </si>
  <si>
    <t xml:space="preserve"> The IW NHS Trust are commissioned to follow the ACT Integrated Multiagency Care Pathway for Palliative Care for Children (2004</t>
  </si>
  <si>
    <t xml:space="preserve"> The needs of children and young people with life-limiting and life-threatening conditions are assessed via the Continuing Healthcare (CHC) process, reviewed regularly and managed by the Childrens Community Nursing Team.  There are currently 48 children and young people with life-limiting and life-threatening conditions.  </t>
  </si>
  <si>
    <t xml:space="preserve"> CHC and EHCP assessments and plans for children and young people with life-limiting and life-threatening conditions are shared/incorporated where appropriate.    </t>
  </si>
  <si>
    <t xml:space="preserve"> The Community Outreach Service/Virtual Hospice service is commissioned to provide an age appropriate service for children and young people.  </t>
  </si>
  <si>
    <t xml:space="preserve"> Transition is specified within each of our service specifications and is part of the overall care pathway.  We have recently produced a multi-agency transition protocol that clearly defines the pathway for children and young people transitioning from child to adult education health and social care services.  </t>
  </si>
  <si>
    <t xml:space="preserve"> We commission the YMCA to provide a counselling Service for Children, Young People and their families supporting them with the emotional and psychological impact of their condition. They are also commissioned to provide bereavement counselling</t>
  </si>
  <si>
    <t>YMCA</t>
  </si>
  <si>
    <t xml:space="preserve"> The service is already meeting NICE clinical guidelines.  </t>
  </si>
  <si>
    <t xml:space="preserve"> Yes – The service offers three levels of choice e.g. hospice, hospital or home with support.  </t>
  </si>
  <si>
    <t xml:space="preserve"> No, however, we are currently considering whether this should be undertaken.</t>
  </si>
  <si>
    <t xml:space="preserve"> We follow the SEND process and according to the outcome the child is provided with an Education, Health and Care Plan (EHCP) or is able to access the Local Offer to meet their needs. Where a child has continuing care needs, a fully integrated assessment of need is completed which will draw on the EHCP if the child has one. The recommended plan of care will determine the level and type of service that would need to be jointly commissioned by the CCGs and the Local Authority. Where a child accesses a residential short break the assessment of need will be led by the Local Authority with an assessment of their health needs contributing to this. There is an integrated model of care across the county for integrated residential short break services.
If a child or young person does not have a special educational need or disability, the continuing care team would engage the school in the assessment and planning process.
</t>
  </si>
  <si>
    <t xml:space="preserve"> We commission two out of county children’s hospices which provide palliative care service that are appropriate to their age and developmental stage.
Our Children’s Community services are also commissioned to deliver palliative care to young people that are appropriate to their age and developmental stage.
</t>
  </si>
  <si>
    <t xml:space="preserve"> 
For those young people who meet the threshold for continuing care prior to moving into adult services there is a transition process in place that ensures the young person is flagged to the Adult CHC team so that they become involved from age 14 in the future planning of services to meet need.
For young people with an EHCP, whilst the outcome will be the same, it will be the adult specialist health services will provide the support. The planning for this starts at age 14 years.
The commissioned hospice care supports young people up until the age of 30 years if required. The commissioning responsibility either moves to Adult CHC or Local Authority.
</t>
  </si>
  <si>
    <t xml:space="preserve"> • Children are cared for in a place of their choice.
• Families receive advice and support throughout a 24 hour period.
• Children receive symptom management and support.
</t>
  </si>
  <si>
    <t>Two hospices</t>
  </si>
  <si>
    <t xml:space="preserve"> Many aspects of the NICE Guidance are already part of the commissioned delivery of care for children with life limiting/ life threatening conditions. Work is currently being undertaken with NHS Community Providers to scope the commissioning gaps within the core offer in within Paediatrics and CCN Teams to provide specialist palliative care with comprehensive symptom management and end of life care across the county. The commissioning intentions developed for this year within this area will be based upon the principles embedded within the NICE clinical guideline ‘End of Life Care for Infants, Children and Young People: Planning and Management’</t>
  </si>
  <si>
    <t xml:space="preserve"> In part including
• Better personalised care planning
• Choice in place of death
• Specialist symptom advice and management within the commissioned Hospice provision
• Offer of PHBs
• Specialist short breaks either locally or within existing commissioned hospice care
• Bereavement support
</t>
  </si>
  <si>
    <t xml:space="preserve"> Yes, via National Framework for CYP Continuing Health Care</t>
  </si>
  <si>
    <t xml:space="preserve"> It is a requirement of CHC assessments that needs are assessed holistically. Complex case panel consists of health, education and social care representatives. </t>
  </si>
  <si>
    <t xml:space="preserve"> Yes, individualised assessed needs and packages</t>
  </si>
  <si>
    <t xml:space="preserve"> Yes, CHC transition starts at 16. Adult CHC attend CYP complex case panel.</t>
  </si>
  <si>
    <t>Children's hospice</t>
  </si>
  <si>
    <t xml:space="preserve"> Through regular multi agency groups who analyse the needs assessment and service for this group across health and social care</t>
  </si>
  <si>
    <t xml:space="preserve"> Yes, through individual personalised commissioned of packages of care</t>
  </si>
  <si>
    <t xml:space="preserve"> South Tyneside CCG are currently reviewing their health and social care processes across South Tyneside to meet this need</t>
  </si>
  <si>
    <t>70000 (includes all emotional support and bereavement support)</t>
  </si>
  <si>
    <t xml:space="preserve"> 
The transition for each child is managed on a case by case basis. Following review earlier this year it was concluded that this framework best supported continuity of care and ensured that the young person was able to access the professional’s best able to meet their needs.
In instances where the young person has been diagnosed with terminal cancer, the local adult palliative care team will work as partners to provide the interventions that best reflect the needs of the young person.
</t>
  </si>
  <si>
    <t xml:space="preserve"> Will be considered as part of refreshed commissioning arrangements</t>
  </si>
  <si>
    <t xml:space="preserve"> Yes. The number of children with a life limiting condition are assessed for allocation of packages of care including Continuing Care Packages (50 children (approximately) have a continuing care package in Sheffield – June 2017). Children with life limiting conditions are also be assessed for Personal Budgets and are part of the scope for Integrated Personal Commissioning – see response to question 16.
As part of the reforms for Special Educational Needs and Disability, a data analysis has been undertaken to understand the school-age population with special educational needs in Sheffield and recent changes to this group.
In January 2014, there were 1,921 statemented children and 7,449 children supported at School Action Plus (SA+) in Sheffield schools – a total of 9,370. For children whose special educational needs mean that support external to the schools is required to enable educational progress to be made, 79.5% of these children in Sheffield schools are recorded as at SA+, 20.5% have statements of SEN.
There have been changes over the period 2010-2014, within the different primary needs that are recorded for this group of the population:
- The incidence of multiple learning disability (MLD) fell by 39% from 2,338 to 1,416 for children on School Action+ and 48% from 180 to 93 for Statemented children
- Severe learning disability (SLD) rose by over 11% 303 to 337 for statemented children.
- Autism Spectrum Disorder (ASD) rose 20% from 571 to 688 for statemented children and more than double for children on SA+ from 251 to 514.
- On speech, language and communication needs (SLCN) those on statements fell by 29%, from 363 to 257; however, the larger number of children with SLCN at SA+ rose by 31%, from 1,764 to 2,315
- While Behavioural, Emotional</t>
  </si>
  <si>
    <t xml:space="preserve"> In the context of SEND reforms and EHC pathways</t>
  </si>
  <si>
    <t xml:space="preserve"> Yes. There are effective transition arrangements in place supported by a transitions policy. There is a transition clinic in the neurology department at Sheffield Children’s (NHS) Foundation Trust to support the planning and implementation of transition arrangements for children’s at all stages.</t>
  </si>
  <si>
    <t>1021396 (for all children w/ complex health needs)</t>
  </si>
  <si>
    <t xml:space="preserve"> Yes. Services are commissioned in line with NICE guidance</t>
  </si>
  <si>
    <t xml:space="preserve"> Yes. Sheffield is a lead Integrated Personal Commissioning (IPC) site. Integrated Personal Commissioning (IPC) is a nationally led, locally delivered programme that is supporting healthcare empowerment and the better integration of services across health, social care and the voluntary and community sector.
In line with the NHS five year forward View Sheffield CCG aims in to ensure that services are tailored to people’s individual needs, building on learning from personal budgets in social care and progress with personal health budgets. Through IPC, people, carers and families with a range of long-term conditions and disabilities are supported to take a more active role in their health and wellbeing, with better information and access to support in their local community, and greater choice and control over their care.</t>
  </si>
  <si>
    <t xml:space="preserve"> This will be assessed and recommended by either the continuing care nurse or/and children’s community nursing service.</t>
  </si>
  <si>
    <t xml:space="preserve"> This will be managed as set out in the national children’s continuing healthcare policy framework.</t>
  </si>
  <si>
    <t>Shooting Star Chase</t>
  </si>
  <si>
    <t xml:space="preserve"> We meet monthly with our providers of children’s community services to discuss all services, and receive quarterly data from the children’s community nursing team that details numbers of children within the service, new referrals, and any issues that the service is having in meeting the needs of its patients.
Where specific packages of care need to be set up to care for children with life-limiting or life-threatening conditions these are discussed on a case by case basis with the provider with full assessments carried out with the family to gauge levels of support required.
We would be unable to say how many children across Wiltshire currently have life-limiting or life-threatening conditions, because not all will be under the care of the children’s community nursing team- some will be receiving their ongoing care via acute paediatric teams.</t>
  </si>
  <si>
    <t xml:space="preserve"> Yes. Children and young people with life-limiting or life-threatening conditions between the aged of 0-25 have holistic, integrated assessments as follows:
 An EHC Plan if the child also has SEN.
 A single assessment from social care if the child meets the social care threshold
 Children that do not have special educational needs will have a personal care plan developed with their children’s community nurse.</t>
  </si>
  <si>
    <t xml:space="preserve"> The children’s community nursing team would work with the family and the child to work out the most appropriate setting and care plan for that child or young person’s age and developmental stage. Care plans would reflect the wishes and needs of the child or young person. The provider is required to report bi-annually to commissioners on how choice has been taken into account in the provision of palliative care.</t>
  </si>
  <si>
    <t xml:space="preserve"> All acute providers, and children’s community services across Wiltshire, have adopted the ‘Ready, Steady, Go’ transition plan (developed by Southampton Children’s Hospital) in order to standardise transition processes for patients that may sit in different services. The tool prepares young people and their families for transition into adult services. In addition to this we are working strategically with our children’s and adults’ community providers to improve integration and transition between services.
http://www.uhs.nhs.uk/OurServices/Childhealth/TransitiontoadultcareReadySteadyGo/Transitiontoadultcare.aspx</t>
  </si>
  <si>
    <t>Four hospices</t>
  </si>
  <si>
    <t xml:space="preserve"> Provider compliance against NICE NG 61: End of Life Care for Infants, Children and young people is monitored via Schedule 4 (the Quality Schedule) of the contract. The provider is required to report bi-annually to the CCG to include measurable outcomes relating to: • Quality of End of Life Care • Child death overview panel reports • Care in the last days and hours • Choice • Advance directives • Involvement of Carers and family • Use and application of the TEP form.
Providers must also provide actions plans to inform commissioners of actions to be taken to address any areas of non-compliance. In addition to this providers produce a bi-monthly review of compliance against all applicable NICE guidelines.</t>
  </si>
  <si>
    <t xml:space="preserve"> This hasn’t been explicitly commissioned however the criteria of the community nursing service and the service specification underpinning it is reflective of the commitments within the government response i.e: discussions between the family and the child, development of personalised care plans for all children, informed decisions and choices around model and setting of care etc.
The quality reporting outlined above also requires the provider to report on outcomes relating to choice.</t>
  </si>
  <si>
    <t xml:space="preserve">14 children’s continuing healthcare cases, Numbers supported by the community service not reported to the CCG.  Local JSNA http://www.boltonshealthmatters.org/. </t>
  </si>
  <si>
    <t>This is determined at an individual level by the service.</t>
  </si>
  <si>
    <t>No formal implementation, but Advance Care Planning and Guidance are considered on an individual basis.  Many children have an advance care plan that explains the care for now and in the future using the national document.</t>
  </si>
  <si>
    <t xml:space="preserve"> We do not have a published strategy or care pathway currently although we are in the process of developing a strategy.  </t>
  </si>
  <si>
    <t xml:space="preserve"> EHC plans are used to identify clearly the needs of the child and young person and to detail how these needs are being met throughout their day.   Also for those young people who meet continuing care needs, these plans are discussed with social care to ensure the child and young person are having their needs met.   </t>
  </si>
  <si>
    <t xml:space="preserve"> We have commissioned the local Childrens hospice to provide hospice at home and hospice care to children and young people who meet their criteria which is appropriate for their age and developmental level.  </t>
  </si>
  <si>
    <t xml:space="preserve"> As part of our strategy we are going to ensure that transition is smooth from children’s to adults palliative care and that it is clearly detailed how it will occur.  Currently, each case is dealt with on a case by case issue to ensure the receiving service is well aware of the needs of the young person as they move to adults’ services. </t>
  </si>
  <si>
    <t>Acorns</t>
  </si>
  <si>
    <t xml:space="preserve"> We are currently developing our strategy which will identify our gaps regarding NICE guidelines.  It is our intention to ensure as many of our services as possible are NICE compliant going forward following review.  </t>
  </si>
  <si>
    <t xml:space="preserve"> We are currently developing our strategy for children and young people with end of life and life limiting conditions and we will be taking all guidance into account to ensure best practice.  </t>
  </si>
  <si>
    <t xml:space="preserve"> y</t>
  </si>
  <si>
    <t xml:space="preserve"> Yes. Through the Children and Young People’s Continuing Care referral process.
Currently 26 children receiving continuing care in Bucks up to the age of 18 years.
Note: there may be other children who were not eligible for continuing care but have life-limiting or life-threatening conditions. Further information may be held by the Children’s Community Nursing Team, which is operated by Buckinghamshire Health Care NHS Trust. Website details: http://www.buckshealthcare.nhs.uk/About/freedom-of-information.htm</t>
  </si>
  <si>
    <t>Helen and Douglas House</t>
  </si>
  <si>
    <t xml:space="preserve"> NHS Southwark CCG take steps to integrate assessments, plans and services for children and young people with life-limiting and life-threatening conditions by using Education, Health and care plans and through the continuing care process for children.</t>
  </si>
  <si>
    <t xml:space="preserve"> Young people with life-limiting and life-threatening conditions can access palliative care services at St Christopher’s Hospice, which provides a specific service for young people. Please refer to the website information below:
http://www.stchristophers.org.uk/</t>
  </si>
  <si>
    <t xml:space="preserve"> The Government Response to the review of Choice gives no specific requirements of CCGs in relation to end of life care for children and young people.</t>
  </si>
  <si>
    <t xml:space="preserve"> BHR CCGs have just developed an End of life care pathway that will be trialled in 2017/18. We have a draft pathway for Children and Young People (CYP) Continuing Care which will encompass life limiting and threatening conditions. We anticipate this will become operational during the summer months. You may wish to contact us later in the year or next year to request a copy of the finalised version.</t>
  </si>
  <si>
    <t xml:space="preserve"> Yes, the services commissioned by the CCGs will seek to offer age appropriate services and options for support and care.</t>
  </si>
  <si>
    <t xml:space="preserve"> Yes, and we are currently developing various pilots with our hospices to support young adults in transition including group support, partnerships with support agencies etc.</t>
  </si>
  <si>
    <t>Haven House (£34,936) and Richard House (£27,252)</t>
  </si>
  <si>
    <t xml:space="preserve"> The End of life service reflects NICE guidelines in several areas such as forward planning (monthly meetings/advance planning) and preferred place of death (hospice at home service should enable us to give family choice).</t>
  </si>
  <si>
    <t xml:space="preserve"> We are implementing key points such as bereavement support (via universal services and
hospices), palliative care being part of strategic planning, facilitating a choice of place to
die, and a care co-ordinator for each individual as part of the end of life pathway.</t>
  </si>
  <si>
    <t>Haven House (£167,652) and Richard House (£38,483)</t>
  </si>
  <si>
    <t>Haven House</t>
  </si>
  <si>
    <t xml:space="preserve"> This is an area that should be addressed within the joint strategic needs assessment undertaken by public health but is not currently well represented 2015/16 JSNA End of Life Care - Milton Keynes Council. 
We secure information from our hospice providers on numbers of children’s referred to their services for support but acknowledge that this does capture children and young people supported by our acute and community provisions locally.
</t>
  </si>
  <si>
    <t xml:space="preserve"> Services are commissioned to work in an integrated and joined up way to provide care</t>
  </si>
  <si>
    <t xml:space="preserve"> Yes services are commissioned to provide age appropriate provision.</t>
  </si>
  <si>
    <t xml:space="preserve"> Yes services are commissioned to manage transition as required</t>
  </si>
  <si>
    <t>Withheld</t>
  </si>
  <si>
    <t>Keech Hospice and Helen and Douglas House</t>
  </si>
  <si>
    <t xml:space="preserve"> The CCG is not aware of any readily available data at CCG level that would inform such an assessment, however, using the Together for short lives figure of 40,000 in England and the fact that NHS East Riding of Yorkshire CCG’s population is 0.52% of the total England CCG population, we assume that there are approximately 210 children with these conditions in NHS East Riding of Yorkshire CCG.</t>
  </si>
  <si>
    <t xml:space="preserve"> Yes, primarily through Education Health and Care (EHC) Plans, but if there is no special educational need then through staff embedded in the Council’s Children’s Disability Team.</t>
  </si>
  <si>
    <t xml:space="preserve"> Yes, through close partnership working between children’s and adult services in health, education and social care.</t>
  </si>
  <si>
    <t xml:space="preserve"> Yes. This is managed by North East London NHS Foundation Trust (NELFT) Community Service and local hospices.</t>
  </si>
  <si>
    <t>Yes, the local hospices have close links with adult hospices and work on a case by case basis.</t>
  </si>
  <si>
    <t>Haven House (£169,792) and Richard House (£11,072)</t>
  </si>
  <si>
    <t xml:space="preserve"> Yes, the CCG is currently undertaking a diagnostic of compliance against the guidance to identify gaps and further development.</t>
  </si>
  <si>
    <t xml:space="preserve">  Yes, the CCG is currently undertaking a diagnostic of compliance against the guidance to identify gaps and further development.</t>
  </si>
  <si>
    <t xml:space="preserve"> http://hertsvalleysccg.nhs.uk/news-events/716-herts-valleys-ccg-palliative-and-end-of-life-care-strategy-for-adults-and-children-2016-21</t>
  </si>
  <si>
    <t xml:space="preserve"> In 2009/10, there were 511 0-19 year olds with life limiting conditions (30-35/10,000 population). (Information gathered by Children’s Hospice UK and through a Joint Strategic Needs Assessment).</t>
  </si>
  <si>
    <t>Yes. Our commissioned health services for children contribute to all education, health and care plans, when input is requested by Hertfordshire County Council.</t>
  </si>
  <si>
    <t xml:space="preserve"> Yes. This can be accessed via the Children’s Hospice, or Hertfordshire Community Trust, or via an adult hospice for young people aged 17-18 years (in consultation with the young person and hospice).</t>
  </si>
  <si>
    <t xml:space="preserve"> Yes. Our community children’s nursing teams work closely with both adult and children’s hospices. The CCG specifically include in the children’s hospice contract that they must work closely with adult services for safe and effective transition. We commission a transition service for young people.</t>
  </si>
  <si>
    <t xml:space="preserve"> Yes. We are working in partnership with our commissioned hospices, HCT, and Rennie Grove to develop care pathways.</t>
  </si>
  <si>
    <t>Contact providers</t>
  </si>
  <si>
    <t xml:space="preserve"> Yes. Life Force works closely with agencies in the completion of Education, Health and Care
Plans (EHCPs) and the Common Assessment Framework.</t>
  </si>
  <si>
    <t xml:space="preserve"> Yes. The Life Force team includes a play specialist/youth worker who works directly with the
child or young person in an age appropriate manner. There is also a clinical psychologist
available to see older patients or siblings.
Life Force works closely with adult palliative care in the case of transition to adult services.</t>
  </si>
  <si>
    <t xml:space="preserve"> Yes. Life Force works closely with adult palliative care, hospices and social care to ensure a
smooth transition to adult services and support the assessment process.</t>
  </si>
  <si>
    <t xml:space="preserve"> Yes, through close partnership working between children’s and adult services in
health, education and social care.</t>
  </si>
  <si>
    <t xml:space="preserve"> Yes, this is part of the needs assessment work being undertaken as part of SEND </t>
  </si>
  <si>
    <t xml:space="preserve"> Yes, joint work between paediatrics, the community nursing team and social care.  Sunderland CCG are currently reviewing these processes </t>
  </si>
  <si>
    <t xml:space="preserve"> Yes, the joint funding of hospice provision with the Local Authority (St Oswald’s and St Cuthbert’s) the funding of short break provision (e.g. Grace House), commissioned services through City Hospitals Sunderland NHS Foundation Trust and individual packages of care e.g. equipment, adaptations, nursing support at home</t>
  </si>
  <si>
    <t xml:space="preserve"> We commission services for children
and young people to be as integrated
as possible using EHC Plans as
appropriate, including for children with
life-limiting and life-threatening
conditions.</t>
  </si>
  <si>
    <t xml:space="preserve"> Our commissioned providers work in
partnership with young people and
parents/carers to ensure that services
are tailored to individual needs.</t>
  </si>
  <si>
    <t xml:space="preserve"> All commissioned services are
required to have transition protocols in
place. We are currently reviewing our
‘whole-system’ transition
arrangements to ensure they are as
smooth and appropriate as possible.</t>
  </si>
  <si>
    <t xml:space="preserve"> Yes, where relevant, though Education Health and Care (EHC) plans, through Integrated Assessments for Acorns service users and their families.</t>
  </si>
  <si>
    <t xml:space="preserve"> Yes – through individual assessments of need</t>
  </si>
  <si>
    <t xml:space="preserve"> Yes for some services, which offer transition services for those approaching adulthood; other services provide liaison between Children and Adult Services to support young people and their families.</t>
  </si>
  <si>
    <t xml:space="preserve"> Yes, as part of the new Palliative Care Strategy.</t>
  </si>
  <si>
    <t xml:space="preserve"> Dudley Clinical Commissioning Group has a data-base of children that are known in Dudley that meet the Aiming High for Disabled Children criteria A &amp; B.  The total number on the database is 345.  This number does not include children with long term conditions e.g. cerebal palsy that may be due to their life-limiting condition. </t>
  </si>
  <si>
    <t xml:space="preserve"> 
Dudley Clinical Commissioning Group can confirm work is in progress with Dudley Metropolitan Borough Council (DMBC).  The CCG has a robust Children’s Continuing Care Policy that has been shared with DMBC.   18-25 year olds would form part of an integrated assessment plan via a practice palliative multi-disciplinary team (MDT).
</t>
  </si>
  <si>
    <t xml:space="preserve"> 
Yes Dudley Clinical Commissioning Group ensures that young people with life-limiting and life-threatening conditions can access palliative care services and this is stipulated in the service specification.
</t>
  </si>
  <si>
    <t xml:space="preserve"> 
Dudley Clinical Commissioning Group ensure that young people with life-limiting and life-threatening conditions experience smooth transitions from children’s to adult’s palliative care services and this is stipulated in the service specification.  The CCG works closely with the local authority Dudley Metropolitan Borough Council (DMBC) Children’s Disability and Transition Team. The draft strategy includes transitional care plus Mary Stevens Hospice also highlights transitional care as a priority.
</t>
  </si>
  <si>
    <t>In development (by local children's pallative care network)</t>
  </si>
  <si>
    <t>The CCG do not collect this data on individual cases. Additionally the CCG through the Children’s Joint Commissioning Unit have asked Public Health colleagues to complete a needs assessment on this area to be completed in 2017-18.</t>
  </si>
  <si>
    <t xml:space="preserve"> Where the CCG is directly involved with cases – for example through Continuing Care processes the CCG actively works to integrate assessments with those meetings and plans already in place whether this is an EHC plan or CIN or discharge planning. This is also encouraged within the service specifications for Children’s Community Services.</t>
  </si>
  <si>
    <t xml:space="preserve"> All services are asked to ensure they provide developmentally appropriate services both for our block contract commissioned services and for individual packages of care. Individual care packages are monitored jointly by the CCG and social care and this is one of the areas which is considered by both agencies.</t>
  </si>
  <si>
    <t xml:space="preserve"> Transition between children’s and adult services for all young people with complex needs remains a challenging area which requires more work, across services and agencies.
</t>
  </si>
  <si>
    <t xml:space="preserve"> There is level 4 paediatric palliative care consultant as part of the Symptom Management Team which is partially funded through the funding to EACH, However, we do not directly commission this and there is no service specifications – which outline Key performance indicators or outcomes.</t>
  </si>
  <si>
    <t>EACH</t>
  </si>
  <si>
    <t>The CCG will be considering how the NICE guidelines can be implemented within current services and contacts.</t>
  </si>
  <si>
    <t xml:space="preserve"> We are currently in the process of commissioning a children’s hospice at home
service and are working with the provider to implement local pathways based on
Together for Short Lives’ Core Pathway and the North West Children’s Palliative Care
Network’s Rapid Transfer pathway.</t>
  </si>
  <si>
    <t xml:space="preserve"> Children’s continuing care contribute to EHCPs for 0-18 year olds, all assessments
are collaborative with social care and education encompassing universal/ specialist/
community services and therapies.</t>
  </si>
  <si>
    <t xml:space="preserve"> We work with local hospice providers to ensure that care provided is age and
developmental stage appropriate</t>
  </si>
  <si>
    <t>Claire House (23000) and Hope House (14000)</t>
  </si>
  <si>
    <t xml:space="preserve"> Yes, we are commissioning a hospice at home service which is based around the
NICE clinical guidance. This will be monitored through contract meetings. The local
acute trust has developed an implementation plan to ensure compliance with new
guidance.</t>
  </si>
  <si>
    <t>Partial implementation working towards full implimentation</t>
  </si>
  <si>
    <t xml:space="preserve"> Yes.
Education Health and Care Plans (EHCPs) are created for CYP based on individual need. Also as part of the wider commissioning of services such as Children’s Community Nursing (CCNs) the needs of all children within our population are taken into account.</t>
  </si>
  <si>
    <t xml:space="preserve"> Yes.
Through EHCPs and CHC.
The CCGs support primary, community and specialist services to adopt a multidisciplinary approach for adults at end of life</t>
  </si>
  <si>
    <t>24 (total for Coastal West Sussex; Crawley; Horsham and Mid Sussex CCG)</t>
  </si>
  <si>
    <t xml:space="preserve"> Through the creation of an EHCPs an assess of the needs of the CYP would be used to determine the best care package for the individual. Similarly CCNs assess CYP needs and tailor their support to individual need.</t>
  </si>
  <si>
    <t xml:space="preserve"> The CCG – together with partners in local authority social care and education establishments – have transition arrangements for children and young people with complex needs to ensure that their needs are identified and appropriate adult services provided.</t>
  </si>
  <si>
    <t xml:space="preserve"> With specific relevance to the note on CYP (Section 9 page 36), as CCGs we continue to work with NHSE, providers, children and families and other stakeholders to understand how best to improve services to CYP. In particular, we are actively considering areas for greater integration and personalised budgets.</t>
  </si>
  <si>
    <t xml:space="preserve"> NHS Eastern Cheshire CCG does not formally assess the number of patients with life-limiting and life-threatening conditions specifically aged between 0 – 25 years of age. Whilst details of patients over the age of 18 receiving palliative care are held on the Gold Standards Framework GP Practice level register, this data does not include those under the age of 18. We are therefore not able to provide the total number of children and young people in our area receiving palliative care.</t>
  </si>
  <si>
    <t xml:space="preserve"> Yes, young people with life-limiting and life-threatening conditions will have a Lead Consultant Paediatrician from our local NHS Trust and/or a CHC Complex Care Co-ordinator who will assist in integrating assessments, plans and services for their care, including those patients without a special educational need and disability. Additionally, should it be identified as being required, multi-resource panels will be held to jointly commission palliative care for children and young persons which will include membership from the Complex Care Team, Special Educational Needs Team, Social Care Department and Children in Care Nurses.</t>
  </si>
  <si>
    <t xml:space="preserve"> Yes, young people with life-limiting and life-threatening conditions will have a Lead Consultant Paediatrician from our local NHS Trust and/or a CHC Complex Care Co-ordinator who will assist in the planning and overseeing of what an individual young person’s needs may be in respect of palliative care. The Lead Consultant Paediatrician and/or a CHC Complex Care Co-ordinator will work in close liaison with the specialist palliative care consultants based in our local tertiary centres of Alder Hey Children’s Hospital and/or the Royal Manchester Children’s Hospital as well as local hospices and palliative care services to ensure the care provided is appropriate to patients age and developmental stage.</t>
  </si>
  <si>
    <t xml:space="preserve"> NHS Eastern Cheshire CCG is currently reviewing the palliative care and end of life services commissioned. Part of this review will be to ensure that the NICE clinical guideline ‘End of Life Care for Infants, Children and Young People: Planning and Management’ and the ‘Our Commitment to you for end of life care: The Government Response to the Review of Choice’ is considered and implemented, where necessary.</t>
  </si>
  <si>
    <t xml:space="preserve"> No, although Medway belongs to the Kent and Medway Palliative Care Network and agrees and adopts their protocols.</t>
  </si>
  <si>
    <t xml:space="preserve"> The research paper ‘Life-limiting and life-threatening conditions in children and young people in the United Kingdom’ (Fraser LK, Parslow RC, McKinney PA, Miller M, Aldridge JM, Hain R, Norman P 2012) estimated the extent of life limiting and life threatening illness in children by local authority area (see below). Medway has a higher prevalence than its statistical neighbours, with an estimated number of 238 children affected.</t>
  </si>
  <si>
    <t xml:space="preserve"> The council and CCG have clear protocols in place through Children’s Continuing Care to undertake integrated assessments. A Designated Clinical Officer provides clinical oversight on behalf of the CCG. A panel, including representation from Partnership Commissioning, SEND, CCG and Children’s Social Care meets monthly with providers to review such assessments.</t>
  </si>
  <si>
    <t xml:space="preserve"> Over 18 years only, the specialist palliative care service provides personalised care and works collaboratively with different specialities to ensure the patients’ needs are met.
The adult (&gt;18+) palliative care service works collaboratively with the CoAST team, this is tailored to meet the needs of individual patients. Transition cases are generally reviewed through the Children’s Continuing Care Panel described in question 8 above</t>
  </si>
  <si>
    <t xml:space="preserve"> The adult (&gt;18+) palliative care service works collaboratively with the CoAST team, this is tailored to meet the needs of individual patients. Transition cases are generally reviewed through the Children’s Continuing Care Panel described in question 8 above.</t>
  </si>
  <si>
    <t>Spot purchase</t>
  </si>
  <si>
    <t xml:space="preserve"> This guidance was reviewed at the time of publication, in order to identify areas of good practice and gaps. Children’s Community Health Services in Medway (currently out to tender) will support implementation of the guidance.</t>
  </si>
  <si>
    <t xml:space="preserve"> Although the scope of the review did not include children and young people, we have made some improvements in the quality of bereavement care delivered by midwifery, including a dedicated bereavement suite.</t>
  </si>
  <si>
    <t xml:space="preserve"> Yes.
Across the Chorley &amp; South Ribble and Greater Preston CCG locality we have an established Paediatric Pathways Group with representation across the health economy.
The aims of this group are to develop local plans to improve patient experience, outcomes and service pathways and provision.
This network reviews data trends and activity and identifies where there are opportunities and gaps within the local systems such as the Joint Strategic Needs Assessment.</t>
  </si>
  <si>
    <t xml:space="preserve"> Yes.
This is coordinated through the complex packages of care function and the Individual Funding Request provision within the Midlands and Lancashire Commissioning Support Unit, who are commissioned by the CCG.</t>
  </si>
  <si>
    <t xml:space="preserve"> The children’s case manager would liaise with adult case managers at the Midlands and Lancashire Commissioning Support Unit (MLCSU), who are commissioned by the CCG to provide all continuing healthcare services, in relation to the children’s existing packages, moving across appropriately and safely to adult services.</t>
  </si>
  <si>
    <t xml:space="preserve"> The CCG does not directly implement the NICE clinical guideline, however, we would discuss and review all partner organisations through performance and contractual mechanisms on how they are they are delivering care and services in line with the recommendations.</t>
  </si>
  <si>
    <t xml:space="preserve"> No, there is not a dedicated group or network that is tasked with implementing this guidance, however, providers are held to account and managed to ensure that they are delivering required services to meet demands and expectations for children, young people and families.</t>
  </si>
  <si>
    <t xml:space="preserve"> No, NHS Southport and Formby CCG does not hold this information. You may wish to redirect
your query to NHS England</t>
  </si>
  <si>
    <t xml:space="preserve"> Yes, but at this time limited to those with education, health and care plans.</t>
  </si>
  <si>
    <t xml:space="preserve"> Yes, we expect all providers to deliver effective transition between services.</t>
  </si>
  <si>
    <t xml:space="preserve"> The Integrated Community Children’s Nursing team asses the needs of children.</t>
  </si>
  <si>
    <t xml:space="preserve"> The Community Teams are involved in Education, Health and Care Plans. There is Joint Commissioning and a multi-agency team for children (MATCH) panels.</t>
  </si>
  <si>
    <t>There is full involvement with community teams, monthly MATCH panels and regular contact with the Continuing care Nurse, who palliative children are referred to.</t>
  </si>
  <si>
    <t xml:space="preserve"> NHS Bromley CCG is currently working on a transition policy and pathway which will identify this group of people earlier. Commissioners at the CCG have regular meetings with Heads of services, both at operational and at strategic level within Children’s services at the London Borough of Bromley.</t>
  </si>
  <si>
    <t xml:space="preserve"> The CCG assesses the numbers and needs of children and young people who are eligible for continuing care. The provider uses the National Framework for Children and Young People’s Continuing Care (2016) to assess eligibility.</t>
  </si>
  <si>
    <t xml:space="preserve"> Yes, through the contract management of the provider.</t>
  </si>
  <si>
    <t xml:space="preserve"> No, however, the CCG follows the national framework for children’s continuing healthcare</t>
  </si>
  <si>
    <t xml:space="preserve"> Yes, this is done through Education, Health and Care Plans where appropriate and through joint support/care planning.</t>
  </si>
  <si>
    <t xml:space="preserve"> Yes. All commissioned care packages are based on meeting individual assessed needs.</t>
  </si>
  <si>
    <t xml:space="preserve"> Yes. There is a joint CCG / local authority transition panel that meets monthly to identify early in the process children who may transition to adult services and undertake joint children/adult reviews as part of a smooth transition process.</t>
  </si>
  <si>
    <t xml:space="preserve"> The CCGs (Airedeale, Wharfedale and Craven CCG, Bradford Districts CCG, and Bradford City CCG) are part of the Yorkshire and Humber Children and Young People's Palliative Care Network Work and looking into developing a strategy/care pathway for children and young people with life-limiting/threatening conditions.</t>
  </si>
  <si>
    <t xml:space="preserve"> The CCGs do not specifically segment assessment information in this way, but do directly assess as part of needs assessment for those children and young people with complex needs.</t>
  </si>
  <si>
    <t xml:space="preserve"> In Bradford and Airedale this would be the professional expectation and such integration is based on the needs of the child or young person.</t>
  </si>
  <si>
    <t>19 (all CHC)</t>
  </si>
  <si>
    <t xml:space="preserve"> Yes, our provision does take such factors into account. For example, Martin House offers two specific age-related units, a specific unit for younger children (to age 12) and a young person’s unit (13 to 30 years). The hospital based teams take such factors into account when approaching support.
11. Do you take steps to make sure that young people with life-limiting and life-threatening conditions experience smooth transitions from children’s to adults’ palliative care services (yes/no)? If yes, please tell us how.
Y
</t>
  </si>
  <si>
    <t xml:space="preserve"> Children and young peoples with complex needs with an assigned Social Worker are directed to a specific Transformation team at age 16. The Transformation team then lead on the transition process and stay engaged with the young person unit their 25th birthday. Furthermore, Transition Care Co-ordintaors posts have been commissioned at BTHFT and BDCFT (ages 14 - 21 years).</t>
  </si>
  <si>
    <t>150000 (total for Airedale, Wharfedale and Craven, Bradford City, and Bradford District CCGs)</t>
  </si>
  <si>
    <t xml:space="preserve"> Yes, this is work in progress and we are currently considering how we might evidence the implementation.</t>
  </si>
  <si>
    <t xml:space="preserve"> Assessment of numbers of 0-18 is via quarterly reporting to commissioners. Currently, 59 children across the three CCGs (Hammersmith &amp; Fulham; Central London; West London) are on the palliative nurse specialist caseload.</t>
  </si>
  <si>
    <t xml:space="preserve"> Yes, for the ages 0-18 service – via links with local authority SEND (special educational needs and disability). Also joint home visits and assessments, both in acute units prior to discharge and at home with the Symptom Care team from Great Ormond Street Hospital for Children NHS Foundation Trust and / social services depending on need.</t>
  </si>
  <si>
    <t>12 (total for Hammersmith &amp; Fulham; Central London; West London)</t>
  </si>
  <si>
    <t xml:space="preserve"> Yes, access to age appropriate services via acute units with specialist adolescent units and shooting star hospice with the services and outreach they offer. Also links with the voluntary sector for relevant services. Central London Community Healthcare NHS Trust play specialist targets have bereavement interventions age appropriately.</t>
  </si>
  <si>
    <t xml:space="preserve"> There is a transition pathway in the Strategy, based on the Together for Short Lives pathway, which is followed.</t>
  </si>
  <si>
    <t xml:space="preserve"> We are implementing the NICE Guidelines through having individual advance care plans in place for each child as they move to the end of life stage. We offer the preferred place of death and can facilitate rapid transfer when needed. This is all done in conjunction with planning with the child and parents’ services involved. Symptom management is provided through our close working relationship with Great Ormond Street Hospital for Children NHS Foundation Trust’s Symptom Care Team, and the palliative care nurse specialist employed by Central London Community Healthcare NHS Trust. Support for families (parents and siblings) is offered through the nursing staff, bereavement play specialist and through referral to other specialist agencies. There is a defined team comprised of the professionals that have been mentioned.</t>
  </si>
  <si>
    <t>See palliative care strategy and implementation of NICE guidance (question 15)</t>
  </si>
  <si>
    <t xml:space="preserve"> CCG works with LA Education and Social Care as part of SEND duties including EHCPs</t>
  </si>
  <si>
    <t xml:space="preserve"> Yes – Charitable hospices and bespoke packages</t>
  </si>
  <si>
    <t xml:space="preserve"> Yes – generic transition process. This is being reviewed in 17/18</t>
  </si>
  <si>
    <t xml:space="preserve"> Yes – part of NHS Contract with Provider and Service Specification. Monitored during Service Review meetings</t>
  </si>
  <si>
    <t xml:space="preserve"> We have not specifically put an implementation plan around “Out commitment to you for end of life care” as yet but will be considering this as part of our plans this year.</t>
  </si>
  <si>
    <t xml:space="preserve"> A local collaborative paediatric end of life pathway has been developed, with recommendations, but this has not yet been signed off.
NHS Great Yarmouth &amp; Waveney CCG has been identified as the STP lead commissioner for children &amp; young people and is currently developing the work programme; end of life care will be a part of this.</t>
  </si>
  <si>
    <t xml:space="preserve"> EACH are involved in the EHCP process where appropriate.</t>
  </si>
  <si>
    <t xml:space="preserve"> The services provided by EACH are appropriate to a child’s age and developmental stage</t>
  </si>
  <si>
    <t xml:space="preserve"> Through EACH</t>
  </si>
  <si>
    <t xml:space="preserve"> Norfolk is represented at the Regional CYP Palliative Care Network which is chaired by the EACH Director of Care. The network is holding a regional workshop on 7 September 2017 to review the NICE guidance and the workshop will look at how best to support areas in mapping their services against the new guidance</t>
  </si>
  <si>
    <t>There has been work undertaken locally to develop a collaborative paediatric end of life pathway.</t>
  </si>
  <si>
    <t xml:space="preserve"> https://www.google.co.uk/url?sa=t&amp;rct=j&amp;q=&amp;esrc=s&amp;source=web&amp;cd=1&amp;ved=0ahUKEwj7xKbwgMLUAhWG1BoKHd3BA1IQFggmMAA&amp;url=http%3A%2F%2Fwww.somerset.gov.uk%2FEasySiteWeb%2FGatewayLink.aspx%3FalId%3D118925&amp;usg=AFQjCNGkyTQCZ_mcB_cyZu9XPwrC5a05PA&amp;cad=rja</t>
  </si>
  <si>
    <t xml:space="preserve"> Yes, through the Continuing Healthcare (CHC) team and the Multi-agency Children’s
Complex Needs Panel which is commissioned jointly with Somerset County Council</t>
  </si>
  <si>
    <t xml:space="preserve"> Yes, through the Compass Team and the CCG’s contract with Children’s Hospice South
West.</t>
  </si>
  <si>
    <t xml:space="preserve"> Yes, arrangements are in place to ensure smooth transition through early co-operative
planning and delivery across health, social care and education services. This process is
supportive, without compromising the need for the young person’s increasing independence.</t>
  </si>
  <si>
    <t xml:space="preserve">  %/number of children and young people with acute and long term illnesses or
injuries that have access to high quality , family centred, sustainable outcomes
based assessment, investigation, diagnosis and clinical management in the
community
 %/number of children with complex health needs that are well managed,
supporting them to achieve their potential
 %/number of Children and young people with neurodevelopmental disorders who
are well supported
 %/number of children who are more effectively safeguarded through the
involvement of a community paediatrician
 %/number of hospital admissions that are minimised
 %/number of parents reporting that they feel more confident in looking after their
children on a day to day basis
 %/number of children and young people whose physical and mental health is
improved
 %/ of health inequalities between the most disadvantaged children and the rest
of the population are minimised
 %/number of children and young people who report that they are satisfied with
the Community Paediatric Service</t>
  </si>
  <si>
    <t>Children's Hospice South West</t>
  </si>
  <si>
    <t xml:space="preserve"> Yes, services are commissioned in line with national guidance NICE Clinical guideline NG61.</t>
  </si>
  <si>
    <t xml:space="preserve"> The Government report was published in July 2016 and is now being considered as part of
Somerset CCG’s strategic review of services.</t>
  </si>
  <si>
    <t xml:space="preserve"> Solihull CCG does not hold this information. Solihull CCN Team are contributors to West Midlands Paediatric Palliative Care Network information is available via Together for short lives web site https://www2.togetherforshortlives.org.uk/portal/public/volunteer/default.aspx?page</t>
  </si>
  <si>
    <t xml:space="preserve"> Solihull CCG does hold this information. YES The CCN Team and a local community Paediatrician support children with life limiting conditions with Advanced Care Plans. The service monitor and review these on an as required basis for each child but review the ‘caseload’ together every 3-4 months
JSNA Needs Analysis. Needs are assessed on an individual basis when individual children and young people are receiving a service from the local authority. An initial assessment of need of children and young people aged 0-25 years with special educational needs and disabilities was completed in September 2014 and is publically available on the Solihull Council JSNA webpages http://www.solihull.gov.uk/Portals/0/KeyStats/JSNA/SEND_Needs_Assessment.pdf</t>
  </si>
  <si>
    <t>Solihull CCG does hold this information. The 0-25 Social Work team for disabled children and young work closely with the Community Nursing teams and other health colleagues to ensure individual plans of support are in place. If the child or young person has an Education, Health and Care plan, there is a multi-disciplinary panel who review all proposed plans to ensure that the assessment, plan and service is integrated</t>
  </si>
  <si>
    <t xml:space="preserve"> YES, through individual assessment by CCN team and partnership working between agencies- both statutory and voluntary/ charity</t>
  </si>
  <si>
    <t xml:space="preserve"> Solihull CCG does hold this information. Transition consideration starts at age 14 years and handover usually happens just before 18th birthday – CCN team work closely with District Nurses, adult learning disability nurses, Acorns Hospice transition workers and Marie Curie teams to ensure transition is smooth and supported. We have so far transitioned 5 young people this way with good feedback</t>
  </si>
  <si>
    <t xml:space="preserve"> Acorns, Zoe’s Place, Marie Curie</t>
  </si>
  <si>
    <t xml:space="preserve"> YES this has been initiated – The Children’s Community Nursing Team and Community Paediatrician with special interest in Palliative Care are currently reviewing end of life care provided to 3 children and young people in the last 12 months</t>
  </si>
  <si>
    <t xml:space="preserve"> No data has been recently collected, however, the last numbers we had in 2014 was 10.  We assess needs through the CHC framework and CHC process.</t>
  </si>
  <si>
    <t xml:space="preserve"> All care for children is expected to be integrated where possible. EHIC plans and CHC assessments by skilled community children’s nurse.</t>
  </si>
  <si>
    <t xml:space="preserve"> Yes, through discussion with family educational and LA and Provider.</t>
  </si>
  <si>
    <t xml:space="preserve"> Transition arangements for CHC and EHIC with Local Authority, Adult checklist for CHC done pre 18yrs to discuss transfer arrangements.</t>
  </si>
  <si>
    <t xml:space="preserve"> Providers are expected to be aware and work towards. Will form part of future children’s services reviews.</t>
  </si>
  <si>
    <t xml:space="preserve"> Will form part of future children’s services reviews.</t>
  </si>
  <si>
    <t xml:space="preserve"> We do not have a strategy but have a number of draft care pathways as part of the CCNT. </t>
  </si>
  <si>
    <t xml:space="preserve"> A child with disabilities needs assessment, part of the Joint Strategic Needs Assessment (JSNA), is being compiled by the Public Health team within the Local Authority, which will include indicative figures for Children and Young People (CYP) with life-limiting and life-threatening conditions. The CCNT and Community Paediatricians assess the needs of CYP and make referrals to the Clinical Commissioning Group for those CYP who have health needs outside of our universal and specialist services provision that require care funded through CYP Continuing Care.</t>
  </si>
  <si>
    <t xml:space="preserve"> Individual assessments and reviews for Continuing Care are carried out jointly with the appropriate health, social care and education professionals and we are working towards aligning these reviews with the Education Health Care Plan (EHCP) reviews for those CYP who have one in place to prevent duplication/repetition and increase integration.</t>
  </si>
  <si>
    <t xml:space="preserve"> This is for the CCNT to determine. There is a local transition workstream for children with disabilities that is looking at the issue of transition overall across services, while the children receiving care from the CCNT who have life limiting/life threatening conditions are a significant focus of the work, specialist palliative care services are not a specific element being looked at.</t>
  </si>
  <si>
    <t>Gaddum Centre</t>
  </si>
  <si>
    <t xml:space="preserve"> 16. We will review this locally.</t>
  </si>
  <si>
    <t xml:space="preserve"> Applying the revised prevalence data of 32 per 10,000 from Fraser et al, the prevalence of children and young people living in Staffordshire (including Stoke on Trent) with a life limiting or life threatening condition, requiring children’s palliative care services at any one time is 616 (Fraser et al 2012). We do not hold information at an individual CCG level.</t>
  </si>
  <si>
    <t>57 CYP between 0-25 years of age open to CC/CHC but not all will have life
threatening/ life limiting conditions
Conversely there will be CYP with such conditions that are not open to CC/CHC as
universal/ specialist services (eg Oncology) meet their needs or by family choice.</t>
  </si>
  <si>
    <t xml:space="preserve"> NHS East Staffordshire CCG asks providers to do this as part of the Children’s Community Nursing Service that is commissioned and the Hospices are using the Advanced Care Plan for Children which provide a multi-disciplinary approach to assessments.</t>
  </si>
  <si>
    <t xml:space="preserve"> Yes, through the CCG’s Grant Agreements with Children’s Hospices, young people have access to palliative care appropriate to their care.</t>
  </si>
  <si>
    <t xml:space="preserve"> The CCG has included ‘transition’ in general in all of its specifications for children’s services asking providers to make use of nationally recognised documentation.</t>
  </si>
  <si>
    <t xml:space="preserve"> 
No, but the CCG is currently reviewing all children’s community services and ensuring they align with national guidelines.
</t>
  </si>
  <si>
    <t xml:space="preserve"> Adults (over 18): No. NHS Kernow has a local service/pathway self-assessment and implementation priority plan against the National Ambitions for Palliative Care and End of Life that have been agreed by our multi-agency EOL Strategy Board. This has not been formally ratified and published.
Children (under 18): No. NHS Kernow leads the children’s and young people’s palliative care network (CIOSPCN) where the development of a new strategy is currently underway. NHS Kernow is also working closely with the Parent Carer Council and the CIOSPCN to update the strategy for publication.</t>
  </si>
  <si>
    <t xml:space="preserve"> Adults (over 18): Adult continuing healthcare uses the national framework on continuing healthcare to assess the health and social care needs of patients. The Decision Support Tool is used to collate this information and indicates eligibility. In terms of how many children or young people, we record their specific diagnosis. In terms of end of life, the term ‘Fast track’ is used.
Children (under 18): Yes. The numbers and needs are collected through a number of sources including the local children’s hospice, the disabled children’s charter group and register, the CLIC and CCN teams.</t>
  </si>
  <si>
    <t xml:space="preserve"> Children (under 18): In terms of commissioning, children’s continuing care assessments are completed jointly with health colleagues, the local authority and voluntary organisations. Provider forums, multi-disciplinary team and child in need meetings also provide an opportunity for sharing of plans and policies across organisations. There is also a process in place to ensure that fast track applications for continuing healthcare for end of life, which includes joint assessments, are completed within agreed timescales.</t>
  </si>
  <si>
    <t xml:space="preserve"> Where possible, at continuing care assessments, the views of children and young people are ascertained. NHS Kernow works closely with the Parent Carer Council to ensure that the views of children and young people are obtained through representation on groups and interview panels.
NHS Kernow is also made aware of provider satisfaction surveys relating to these services, which include areas of transition and age appropriate environments.</t>
  </si>
  <si>
    <t xml:space="preserve"> Yes, NHS Kernow’s children’s and adult teams work closely and have a transition commissioner within the CCG. There are clear processes in place to ensure the commissioning arrangements are in place for a child with palliative care needs during transition. Transition is a standing agenda item on the children’s continuing care agenda and a live database of transition, mental capacity assessments and Deprivation of Liberty Safeguards are maintained.</t>
  </si>
  <si>
    <t xml:space="preserve">  All children and young people to have care plans for each stage of the ACT pathway including:
o Breaking news through supporting the parents with expert nursing information and advice planning for going home
o The Diana Nurse role is to act as the Lead Professional/Care Co-ordinator responsible for ensuring that the discharge plan is fulfilled prior to the child returning home
o Multi-agency assessment of family’s needs
o Multi-agency care plan
o End of life plan
 Improved quality of life (measured NI54)
 Improved care co-ordination with continuity of care (Operating Plan minimum requirement)
 Engagement with statutory, voluntary and independent health providers to achieve best practice through providers forum (attendance at developing Palliative Care Clinical Provider Forum)
 Prevent inappropriate admissions to acute hospital services (feedback to be requested from acute providers)
 Enhance the opportunities for social inclusion, through working in partnership with statutory, voluntary and independent providers of children’s services
 Develop local teaching and resource materials in partnership with Paediatric Community Services and other multi agency staff
 To contribute to an end of life training/rotational activity with Children’s Hospice South West and BUPA</t>
  </si>
  <si>
    <t>Children's Hospice South West (109224) and Penhaligon's Friends Bereavement Support (10000)</t>
  </si>
  <si>
    <t>The Children’s Hospice Care outcomes are currently in draft format and are not available at this time. The outcomes for the Penhaligon’s Friends contract are:
 Advice and guidance
 Home visit with family
 School visit
 interventions
 Memory day
 Peer bereavement support groups</t>
  </si>
  <si>
    <t xml:space="preserve"> Yes, the NICE clinical guidelines are being used by the children’s commissioning team as the focus for the Cornwall and Isles of Scilly Children’s Palliative Care Network. At the last meeting, the network used a Rag rating system against the guideline. This is being used to inform future meetings, work streams and commissioning intentions. The providers inform the commissioners through the CIOSPCN meeting of their implementation of the guidelines due to the clinical component of the guidelines</t>
  </si>
  <si>
    <t xml:space="preserve"> Yes. NHS Kernow is using the ambitions for palliative and end of life care. We are using the two documents and specifically the ‘building blocks’ outlined as a framework for assessing the services we have in place and inform us what is working well and what needs further development. We are using the statement ‘The offer of choice is only real when there is universal access to high quality services in all settings, when care is coordinated well, and where staff, services and infrastructure combine to enable effective discussion and implementation of people’s preferences’ (DOH 2016:12) to lead the development of the palliative care strategy.</t>
  </si>
  <si>
    <t xml:space="preserve"> The Berkshire West CCGs do not hold this information. We advise you to Contact the service providers for operational service information. Their details are provided in our response to Q2.</t>
  </si>
  <si>
    <t xml:space="preserve"> Yes, We use Education Health and Care Plans (EHCPs) and Ready Steady
experience smooth transitions from children's to Go. We have a Contract lever called a COIN in the Contract to incentivise
the provider to improve transition arrangements.
</t>
  </si>
  <si>
    <t xml:space="preserve"> No, not at this moment in time but discussions are being held regarding the
development of a strategy.</t>
  </si>
  <si>
    <t xml:space="preserve"> No, as a CCG we are only aware of those that are on the caseload of continuing
care or the specialist nurse for complex care. Oncology cases are mainly
managed in the palliative care stages by the community oncology team at
Sheffield Children’s hospital.
I can confirm the CCG does not hold the information you have requested in
relation to how many children and young people with life-limiting and lifethreatening
conditions there are in the CCG area.</t>
  </si>
  <si>
    <t xml:space="preserve"> Yes, children’s continuing care and Designated Clinical Officer (DCO) functions
are combined for such a reason and work closely with both the disability social
care and community children’s nursing teams.</t>
  </si>
  <si>
    <t xml:space="preserve"> Yes, through commissioning a Children’s Community Nursing Service (including
a Nurse Specialist in Complex Care) from Northern Lincolnshire and Goole NHS
Foundation Trust (NLAG). This is led by our providers, NLAG, and the Local
Authority disability team.</t>
  </si>
  <si>
    <t xml:space="preserve"> St Andrew’s (Grimsby) and Bluebell Wood
(Rotherham) Hospices</t>
  </si>
  <si>
    <t xml:space="preserve"> These needs and experiences are reviewed through contract and performance management arrangements with the providers of end of life and palliative care. There are 61 children currently in Nottinghamshire County (excluding Bassetlaw and Nottingham City CCG areas).</t>
  </si>
  <si>
    <t xml:space="preserve"> Yes – there is an integrated EHCP panel with health, education and social care panel taking decisions about support for individual children, and a similar process for continuing care.q</t>
  </si>
  <si>
    <t xml:space="preserve"> Yes- this is required in service specifications.</t>
  </si>
  <si>
    <t xml:space="preserve"> Yes, a DST is undertaken when the young person is 18 to plan this transition and there is a transitions pathway which is in place from age 14.</t>
  </si>
  <si>
    <t xml:space="preserve"> Rainbows Children’s Hospice £24,560
Nottinghamshire Hospice – End of Life (18+) &amp; Bereavement Services £168,488</t>
  </si>
  <si>
    <t xml:space="preserve"> This guidance is included in the specifications.</t>
  </si>
  <si>
    <t xml:space="preserve"> In part – community services have been re-commissioned but there is more to do regarding system wide leadership.</t>
  </si>
  <si>
    <t xml:space="preserve"> Yes. Where children and young people with significant or complex special educational needs and disabilities have a life-limiting or life-threatening condition Education, Health and Care (EHC) Plans will include health and education provision. EHC Needs Assessments include health assessment information including that provided by specialist units. Identified provision includes health provision both around agreed outcomes and generic health provision. Where appropriate, provision through school is made available to children not able to come into school but well enough to be at home . A personalised approach is adopted wherever possible</t>
  </si>
  <si>
    <t xml:space="preserve"> Yes. This is part of the block contract with the Calderdale and Huddersfield Foundation Trust and its Children’s Team.</t>
  </si>
  <si>
    <t xml:space="preserve"> Yes. Work is progressing on a Children &amp;Young People(C&amp;YP) transition plan in Calderdale. This plan focuses on seamless and smooth transitions for all C&amp;YP</t>
  </si>
  <si>
    <t xml:space="preserve"> Yes. The CCG does a joint assessment with the Children with Disabilities Team (CWDT). The CCG also attend Educational, Health and Care Plan (EHCP) meetings in the special schools.</t>
  </si>
  <si>
    <t xml:space="preserve"> Yes. During the assessment process families are offered the choice of being referred to St Christopher’s Chase or Demelza. These are children’s hospices that provide age appropriate in-house and outreach palliative care services.</t>
  </si>
  <si>
    <t xml:space="preserve"> Yes. The CCG has a transition policy within the children and adult policy. The children’s team work closely with the adult team from age 16 years.</t>
  </si>
  <si>
    <t xml:space="preserve"> Local Integrated Multi-agency Care Pathway for Children with Life-threatening and Life-limiting Conditions Framework</t>
  </si>
  <si>
    <t xml:space="preserve"> Yes – there is an integrated EHCP panel with health, education and social care panel taking decisions about support for individual children, and a similar process for continuing care.</t>
  </si>
  <si>
    <t>Through CHC</t>
  </si>
  <si>
    <t xml:space="preserve"> Yes, through the use of Education, Health and Care Plans and close working with other
commissioners and providers.</t>
  </si>
  <si>
    <t>This is currently being updated linked with the adult strategy</t>
  </si>
  <si>
    <t xml:space="preserve">Yes the service undertakes the point prevalence study each year.  The service figures are:  2016 - 152 children with a life limiting/threatening condition.  </t>
  </si>
  <si>
    <t>Yes, the service undertakes integrated assessments with health practitioners (team assessment), social care and education.  The service also joint assess with voluntary services such as hospice and other support organisations.</t>
  </si>
  <si>
    <t>Yes the service has robust policies and plans in place.  The service also has a transitional nurse</t>
  </si>
  <si>
    <t>Yes the service adopted a person centred approach with all families.  This may include working with early years practitioners or other relevant professionals to meet the needs of the individual.</t>
  </si>
  <si>
    <t xml:space="preserve">Yes the service is able to community effectively, advanced care plan, manage symptoms and offer preferred place of care.  The service works as an effective MDT and is able to provide bereavement and emotional support.  </t>
  </si>
  <si>
    <t xml:space="preserve"> High Weald Lewes Havens (HWLH) CCG developed a vision document in April 2017. HWLH CCG is also planning to develop an end of life care strategy and comprehensive pathway. We will be working with our partners in education and children’s service including schools to take this forward.</t>
  </si>
  <si>
    <t xml:space="preserve"> Yes, this is assessed by the Public Health Joint Strategic Needs assessment.</t>
  </si>
  <si>
    <t xml:space="preserve"> Using the Children’s Continuing Care Framework and planning process and Education Health and care plans.</t>
  </si>
  <si>
    <t>13 (Please note that this figure relates to the 3 East Sussex CCGs: NHS High Weald Lewes Havens CCG, NHS Eastbourne, Hailsham and Seaford CCG and NHS Hastings and Rother CCG.)</t>
  </si>
  <si>
    <t xml:space="preserve"> Yes. This will be done through a Care plan and needs identified on a case by case basis working with the relevant professionals. e.g community nursing team.</t>
  </si>
  <si>
    <t xml:space="preserve"> Yes, HWLH CCG ensures a smooth transition is available for all patients by working with families and service providers.</t>
  </si>
  <si>
    <t xml:space="preserve"> Chailey Heritage, Chestnut Tree Hospice and Demelza Children’s home.</t>
  </si>
  <si>
    <t xml:space="preserve"> HWLH CCG would expect providers to take this forward.</t>
  </si>
  <si>
    <t xml:space="preserve"> With specific relevance to the note on Children and Young People (CYP) as CCGs we continue to work with NHSE, providers, children and families and other stakeholders to understand how best to improve services to CYP. In particular we are actively considering areas for greater integration and personalised budgets. As many of the challenges relate to policy development and the national framework for health commissioning, we suggest this question is addressed to the Department of Health (DH) and NHS England for a fuller response.</t>
  </si>
  <si>
    <t xml:space="preserve"> There is currently no published strategy. Work is being completed in 2017/18 reviewing the Children’s Community Diana nursing service and the palliative care pathway in 2018/19.</t>
  </si>
  <si>
    <t xml:space="preserve"> </t>
  </si>
  <si>
    <t xml:space="preserve"> We currently receive data in relation to the number of children who access Rainbows Hospice and the Laura centre on a quarterly basis. The information received form the Diana service is total numbers of individuals accessing the provision and this also includes information on general provision in respect of community nursing that is provided</t>
  </si>
  <si>
    <t xml:space="preserve"> Work is being completed in relation to integrated assessments.</t>
  </si>
  <si>
    <t xml:space="preserve"> Yes- all services are commissioned on the basis that they will provide age and developmental appropriate provisions.</t>
  </si>
  <si>
    <t xml:space="preserve"> The children and young people’s hospice now commissions provision up to the age of 30 years to ensure continuity and also offers day-care.Young People under the care of community health provision and specialist acute care have arrangements made though the lead clinician in relation to transition to adult care. Our Commitment to you for end of life care: The Government Response to the Review of Choice’ for children and young people with life-limiting and life-threatening conditions</t>
  </si>
  <si>
    <t>Rainbows Children’s Hospice; Laura Centre</t>
  </si>
  <si>
    <t xml:space="preserve"> Not in full due to not having a paediatric palliative care consultant.</t>
  </si>
  <si>
    <t xml:space="preserve"> The numbers and needs of children and young people with life-limiting and life-threatening conditions, between the ages of 0 and 25, among the population we serve is not collated systematically; it tends to be collected on demand at static moments in time.
We are unable to advise how many children and young people have life-limiting and life threatening conditions, as the CCG will only be aware of the children who have been referred for Children and Young People’s Continuing Healthcare. We do not hold data differentiating between life limiting and life threatening condition</t>
  </si>
  <si>
    <t xml:space="preserve"> If a child is eligible for Children and Young People’s continuing care, in line with the framework we will enter into joint funding arrangements to ensure the educational and social element are funded by the Local Authority.
NHS Dorset CCG works across three Local Authority areas and links closely with children’s social care teams in relation to life limiting and life threatening conditions. We cannot consider any holistic assessment without the consideration of education and so for many of these children an Education, Health and Care Plan is developed.</t>
  </si>
  <si>
    <t xml:space="preserve"> Yes, NHS Dorset CCG grants young people with life-limiting and life-threatening conditions access to palliative care services via “Jacks House“, the Adolescent Support in Winchester.</t>
  </si>
  <si>
    <t xml:space="preserve"> Yes, NHS Dorset CCG considers that transition should be at the right time for the young person. The palliative and end of life care service specification requires a planned and coordinated transition to adult services at the right time for each individual.</t>
  </si>
  <si>
    <t xml:space="preserve"> Julia’s House (£284,116)
Wessex Children’s Hospice (£45,714)</t>
  </si>
  <si>
    <t xml:space="preserve"> NHS Dorset CCG’s services are commissioned to follow best practice and standards.</t>
  </si>
  <si>
    <t xml:space="preserve"> Pathway will be through local provider – Keech Hospice</t>
  </si>
  <si>
    <t xml:space="preserve"> Not Directly – Local JSNAs identify figures for overall, however these are not children specific. BCCG has one child open to continuing care that is documented as palliative care</t>
  </si>
  <si>
    <t xml:space="preserve"> Yes – Through multi-agency Continuing Care assessments, DCO Supporting provider integrated EHCP assessments and supporting the development of an integrated EHCP pathway across Local Authority boundaries</t>
  </si>
  <si>
    <t xml:space="preserve"> Yes: Local hospice services are discussed by Commissioning Nurse Assessors if appropriate at time of Continuing Care assessment and commissioned children’s specialist nursing and continuing care service work in partnership with hospice to ensure families are aware of available services. Respite access is at times difficult dependent upon Hospice capacity as end of life priorities take precedent</t>
  </si>
  <si>
    <t xml:space="preserve"> CCG is currently working on Preparing for Adult strategies with Local Authorities and Parent Carer Forums to ensure robust transition planning for all vulnerable groups. Transition is highly stressed in current community procurement documentation.</t>
  </si>
  <si>
    <t>North Cumbria CCG</t>
  </si>
  <si>
    <t xml:space="preserve"> NHS North Cumbria CCG does not currently have a strategy for children with life-limiting and life threatening conditions but discussions regarding developing a strategy, which links directly into the existing adult strategy, are in the early stages.</t>
  </si>
  <si>
    <t xml:space="preserve"> NHS North Cumbria CCG supports the Director of Public Health to continually refresh the Joint Strategic Needs Assessment, this was last refreshed prior to the boundary change that led to the creation of NHS North Cumbria CCG so data for North Cumbria is limited, however the definitions used are not consistent with the definitions set out above, therefore no data can be provided. Further information can be found at Cumbria Observatory.</t>
  </si>
  <si>
    <t xml:space="preserve"> The EHCP process is used as a way to integrate assessments, plans and services for children and young people with life-limiting and life-threatening conditions between the ages of 0 and 25. This process is facilitated by Cumbria Partnership Foundation Trust (CPFT) who sit on joint moderation panels to assess the needs of all children and young people who may need an EHCP. The Children’s Community Nursing Team provide direct line management to the residential service provided by the Hospice and are increasingly working in collaboration with North Cumbria University Hospitals NHS Trust (NCUHT).</t>
  </si>
  <si>
    <t xml:space="preserve"> Yes, through the use of initial and ongoing assessment and input from the multi-disciplinary team that supports the young person’s package of care.</t>
  </si>
  <si>
    <t xml:space="preserve"> CPFT use the Ready Steady Go package to support transition and are currently working with NHS North Cumbria CCG and the Local Authority to develop a joint transition policy. This will be further enhanced by the development, and implementation of, the Children and Young Person’s Palliative Care Strategy, linking directly into the adult palliative care strategy.</t>
  </si>
  <si>
    <t>200000 (for all children)</t>
  </si>
  <si>
    <t>Jigsaw Children's Hospice</t>
  </si>
  <si>
    <t xml:space="preserve"> This will be considered as part of the development of the Children and Young People’s End of Life Care Strategy although CPFT are expected to follow NICE guidance as per their service contract</t>
  </si>
  <si>
    <t xml:space="preserve"> No but this will be considered as part of the development of the Children and Young People’s End of Life Care Strategy.</t>
  </si>
  <si>
    <t xml:space="preserve"> Not for 0-18 years, however a South Devon and Torbay End of Life Care Strategy has been developed for adults and will be shared with stakeholders shortly for their feedback before adopting locally. The strategy aligns with the Sustainability and Transformation Plan, end of Life Care Executive Steering Group</t>
  </si>
  <si>
    <t xml:space="preserve"> Through contract monitoring we can see the number of Children and Young People we are responsible for who are using Children’s Hospice South West. Children’s Community Nursing Team provides data on their caseload. The South Devon and Torbay EOLC Board monitor activity data with support from the Devon and Torbay Public Health Teams so that we have a clear understanding of our population needs.</t>
  </si>
  <si>
    <t xml:space="preserve">y </t>
  </si>
  <si>
    <t>313000 (all children)</t>
  </si>
  <si>
    <t xml:space="preserve"> Avon Children’s Palliative Care Strategy</t>
  </si>
  <si>
    <t xml:space="preserve"> Yes - Assessed though activity data of services for children with life-limiting and life-threatening conditions</t>
  </si>
  <si>
    <t xml:space="preserve"> Yes - using EHC needs assessments and plans, as appropriate. Also, strategic integration through the Avon Palliative Care Network</t>
  </si>
  <si>
    <t xml:space="preserve"> Yes - we commission children’s specific:
 Community nursing
 Psychological support
 Hospice services
 Inpatient care</t>
  </si>
  <si>
    <t xml:space="preserve"> Yes - we monitor the cohort of children aged 14 and above who are accessing the transition pathway</t>
  </si>
  <si>
    <t>Children's Hospice South West (£50275) and The Jessie May Trust (£10,000)</t>
  </si>
  <si>
    <t xml:space="preserve"> Yes - each provider in the Avon Children’s Palliative Care Network is auditing their service against the standards. Audit results will be triangulated through Network meetings and our action plan updated to reflect development needs</t>
  </si>
  <si>
    <t>A care pathway / End of Life Strategy has been written as an adjunct to the published adult strategy and is at the engagement stage. This will be published on our website by the end of the year. This has been developed with the GP Clinical leads and clinicians.</t>
  </si>
  <si>
    <t xml:space="preserve"> Our providers assess individual needs of children and life-limiting and life-threatening conditions. NHS North Hampshire CCG does not record this data. The information is located in the Local Authority HCC in the following link, http://www3.hants.gov.uk/jsna</t>
  </si>
  <si>
    <t xml:space="preserve"> Yes - for children with EHCPs and for Children and young people eligible for Continuing care.</t>
  </si>
  <si>
    <t xml:space="preserve"> Our providers work with their adult counterparts to enable smooth transition including joint clinics within some specialities, for example the ‘Ready Steady Go Hello’.</t>
  </si>
  <si>
    <t>Our providers talk to children, young people and their families</t>
  </si>
  <si>
    <t xml:space="preserve"> Yes - Within specialist commissioning / NHS England and community provision.
This is based within the block contract or spot purchased if meet the Continuing care eligibility criteria</t>
  </si>
  <si>
    <t xml:space="preserve"> Yes –this is reflected in the end of life strategy</t>
  </si>
  <si>
    <t xml:space="preserve"> This is the role of the Provider Trust who is The Rotherham NHS Foundation Trust </t>
  </si>
  <si>
    <t xml:space="preserve"> Transition to adulthood included in service specification</t>
  </si>
  <si>
    <t>Not yet</t>
  </si>
  <si>
    <t xml:space="preserve"> Please contact our providers</t>
  </si>
  <si>
    <t xml:space="preserve"> Not at CCG level currently</t>
  </si>
  <si>
    <t xml:space="preserve"> Yes. Please contact BHFT for operational information
e.g. EHCPs and Ready Steady Go.
</t>
  </si>
  <si>
    <t xml:space="preserve"> Yes EHCPs and Ready Steady Go. Transition Commissioning for Quality and Innovation (CQUIN) in the contract. Contract quality schedule requirements</t>
  </si>
  <si>
    <t xml:space="preserve"> Yes, in development with our Community Children’s Nursing Team as part of a forthcoming review of respite services provision. Current patient numbers for respite care services is circa 50 patients.</t>
  </si>
  <si>
    <t xml:space="preserve"> Yes; through Multi-Disciplinary Teams led by community health services, with dedicated pilots for 0-5 age group and for 0-25 children with acute and complex needs; and through EHC plans.</t>
  </si>
  <si>
    <t xml:space="preserve"> Yes; through our local voluntary sector provider as a specialist children’s hospice provider.</t>
  </si>
  <si>
    <t xml:space="preserve"> Transition services are currently under review; this is one of the areas being assessed.</t>
  </si>
  <si>
    <t xml:space="preserve"> Using the prevalence rate of 16 per 10,000, there would be approx. 192 children in East and North Hertfordshire who are potentially life limited/life threatened in 2016/17, however the current number of children known to the CCG who are accessing services is approx. 43- some families do not choose to have their information shared with CCG and there is no integrated dynamic register of all children with life limiting, life threatening conditions in Hertfordshire</t>
  </si>
  <si>
    <t xml:space="preserve"> Education, Health and Care Plan (EHCP), Health Passports, continuing health care (CHC) and Advanced Care Plans, to include Trusted Family Assessment
The CCG use our local Joint Strategic Needs Analysis and Local prevalence data,and review of referral and demand for access to services, to help inform capacity planning for palliative care
</t>
  </si>
  <si>
    <t xml:space="preserve"> Service specification, contract and quality schedule, views of children and family</t>
  </si>
  <si>
    <t>181000 (total for all Hertfordshire)</t>
  </si>
  <si>
    <t>Haven House (21000) and another hospice (16000) [Both totals for all of Hertfordshire CCGs]</t>
  </si>
  <si>
    <t>Review in progress</t>
  </si>
  <si>
    <t xml:space="preserve"> Applying the revised prevalence data of 32 per 10,000 from Fraser et al, the prevalence of children and young people living in Staffordshire (including Stoke on Trent) with a life limiting or life threatening condition, requiring children’s palliative care services at any one time is 616 (Fraser et al 2012). We do not have this information at an individual CCG level.</t>
  </si>
  <si>
    <t>616 (total for Staffordshire)</t>
  </si>
  <si>
    <t xml:space="preserve"> The CCGs ask providers to do this as part of the Children’s Community Nursing Service that is commissioned and the Hospices are using the Advanced Care Plan for Children which provides a multi-disciplinary approach to assessments.</t>
  </si>
  <si>
    <t xml:space="preserve"> Yes, through the CCGs’ Grant Agreements with Children’s Hospices, young people have access to palliative care appropriate to their care.</t>
  </si>
  <si>
    <t xml:space="preserve"> The CCGs have included ‘transition’ in general in all of our specifications for children’s services asking providers to make use of nationally recognised documentation.</t>
  </si>
  <si>
    <t>Donna Louise Hospice</t>
  </si>
  <si>
    <t xml:space="preserve"> No, but the CCGs are currently reviewing all children’s community services and ensuring they align with national guidelines.</t>
  </si>
  <si>
    <t>South East Staffordshire and Seisdon and Peninsular CCG</t>
  </si>
  <si>
    <t>Acorns Hospice (£32653); Donna Louise Hospice (£4889)</t>
  </si>
  <si>
    <t xml:space="preserve"> Yes, via commissioned health pathways at local hospitals</t>
  </si>
  <si>
    <t xml:space="preserve"> Health Assessments undertaken for looked after children and / or children’s continuing care contribute to the health advice for education, health and care plans.</t>
  </si>
  <si>
    <t xml:space="preserve"> 0-23 years – service provided by Claire House
0-5 years – service provided by Zoe’s place
</t>
  </si>
  <si>
    <t>Claire House (£39000); Zoe's Place (£32500)</t>
  </si>
  <si>
    <t xml:space="preserve"> Yes. The services provided have staff with a range of bereavement skills for a range of ages.</t>
  </si>
  <si>
    <t xml:space="preserve"> The Continuing Care Nurse or Assessor will assess, review and plan support with the social worker wherever possible. NHS Lambeth CCG has a Joint Funding Panel which discusses and reviews packages every 6 months. Health, Education and Social care contribute to joint EHC plans.</t>
  </si>
  <si>
    <t xml:space="preserve"> Through the provider, Evelina London Children’s Hospital. Also, Children’s Continuing Healthcare and Adult Continuing Healthcare work closely together.</t>
  </si>
  <si>
    <t xml:space="preserve"> Yes where appropriate the CCG would be informed by a needs assessment for continuing healthcare and personal health budget packages or care. We would work with partners in commissioning new pathways of care for children and young people.
</t>
  </si>
  <si>
    <t>Yes, our providers work with the individuals to appropriately meet their needs.</t>
  </si>
  <si>
    <t xml:space="preserve"> Yes, our providers work with the individuals to appropriately meet their needs.</t>
  </si>
  <si>
    <t xml:space="preserve"> Included in the Service Specification on the NHS Wirral CCG contract, there is an End of Life Pathway. The North West (NW) Children’s and Young Persons (CYP) Palliative Care Strategy currently being developed (sits with the NW CYP Network)</t>
  </si>
  <si>
    <t xml:space="preserve"> Please see the link below to the Joints Need Assessment which will provide you with this information:
http://info.wirral.nhs.uk/ourjsna/</t>
  </si>
  <si>
    <t xml:space="preserve"> The CCG are aware of a Transitional Organisation Group on the Wirral working on transition for young people. Claire House is also currently developing a transition role (funded by the charity).</t>
  </si>
  <si>
    <t xml:space="preserve"> Yes , Claire House is benchmarking against the NICE guidelines.</t>
  </si>
  <si>
    <t xml:space="preserve"> Not specifically in regards to the guidance, however, Claire House provides a choice of place of care and place of death.</t>
  </si>
  <si>
    <t>National prevalence figures</t>
  </si>
  <si>
    <t>400 (all of Staffordshire)</t>
  </si>
  <si>
    <t>Through EHC plans</t>
  </si>
  <si>
    <t>Through quality standards</t>
  </si>
  <si>
    <t>Through servcie specification</t>
  </si>
  <si>
    <t xml:space="preserve"> Yes. Provider is undertaking a gap analysis and will develop a plan to work towards the standards.</t>
  </si>
  <si>
    <t xml:space="preserve"> Yes. A choice of home care is available.</t>
  </si>
  <si>
    <t xml:space="preserve"> The Northern Rehabilitation Board is developing pathways to support children with life-limiting conditions; a model has been developed however a strategy hasn’t been developed as such. We would expect tertiary centres, secondary care and the hospice to work to a care pathway.</t>
  </si>
  <si>
    <t xml:space="preserve"> For all children and young people there are integrated assessment processes dependent on the level of need through the Common Assessment Framework, Team Around the Child, Team Around the Family, Multi-disciplinary Team processes, Care, Education and Treatment Reviews and Education Health and Care Plans.</t>
  </si>
  <si>
    <t xml:space="preserve"> 
Yes – as with any other care, smooth transition planning would take place for children and young people with life-limiting and life threatening conditions.
</t>
  </si>
  <si>
    <t xml:space="preserve"> • Increased patient safety; children are only in hospital when absolutely necessary
• Improved Patient Experience; reduction in disruption to normal family life
• Reduction in the psychological effect of hospitalisation and care in a clinical setting
• Care provided in the child’s home or other appropriate settings. Thus reducing the psychological effect of hospitalization and care in a clinical setting
• Nursing care and psychological support to and prevention of hospitalization
• Provision of equitable service for children in line with adult services.
• To reduce disruption to normal  family life
• Provision of health education, information etc. in an environment conducive to concordance.
• Facilitate the mental health well-being of the family.
• Prevention of re-admission to hospital and to facilitate the early discharge of children from hospital.
</t>
  </si>
  <si>
    <t xml:space="preserve"> • Adequately trained, resourced and skilled Paediatric Community and Neurodevelopment Service.
• High level record keeping that demonstrates the identification and outcomes of assessed needs.
• All health needs of children and young people are identified and met with allocated clinician responsible for health actions.
• Health needs of children and young people are assessed and met in a timely manner.
• Health assessments are conducted and recorded in line with national guidance.
• Services work in an integrated way to provide a holistic care approach to vulnerable children including but not limited to children looked after, children adopted, children subject to child protection proceedings, and children with special educational needs and disabilities. This is facilitated by appropriate engagement or attendance at strategy and planning meetings.
• Children and young people who are thought to be harmed by abuse or neglect are medical assessed in a timely fashion in agreement with children’s social care.
• Reduction in waiting times for appointments and treatment to ensure early diagnosis and intervention is optimized therefor reducing late/more intense treatment of conditions.
• A comprehensive assessment will be undertaken including physical and emotional needs with referral to specialist services in a timely manner.
• Coordination and dissemination of information in a timely manner relating to specific children is facilitated by appropriate attendance at multi-disciplinary and multi-agency team meetings.
• Health system services are supported and developed by designated doctors for safeguarding children, looked after children.
• Health inequalities are reduced across the local population.
• Access to services by the most vulnerable families is improved.
• All training delivered is evaluated and of high quality.
• Contribution to work across primary, community and secondary care to design and implement improved pathways for current community paediatrics work.
• Any identified gaps in service provision will be escalated to the CCG and partners agencies if required to inform future commissioning arrangements.
• Children, young people and families are represented in relevant developments of the service.
• Children, young people and families are fully engaged in their own care/future planning.
• Any changes to resource allocation of the service must be undertaken in full consultation with the CCG and relevant stakeholders.
</t>
  </si>
  <si>
    <t>246528 (total contract)</t>
  </si>
  <si>
    <t>929667 (total contract)</t>
  </si>
  <si>
    <t xml:space="preserve"> 
Families, carers and others closely affected by a death will:
• Receive timely, sensitive and relevant information in a format which meets their needs (both verbal and written)
• Experience equitable access, based on assessed need, to a fair and welcoming service for bereaved people which addresses both practical and emotional needs as required
• Receive coordinated, effective support and care to enable timely access to assessment and advice from the right agency at the right time (including pre-bereavement support where appropriate).
• Staff and volunteers providing support to the bereaved at the time of death and in following week and months will have access to information at the appropriate time, to enable them to signpost patients/clients to the sources of support available and the referral routes into support organisations.
Bereavement is a priority for the CCG. With other partners, a multi-agency group has been established to develop a protocol around bereavement for children and young people.
</t>
  </si>
  <si>
    <t xml:space="preserve"> • Delivery timelines – Emergency Priority Requests (same day within 4 hours)
• Delivery timelines – Urgent Priority Requests (next day)
• Delivery timelines – Premium Priority Requests (within 2 days)
• Delivery timelines – Standard Priority Requests (within 7 days)
• Collection targets – Urgent (within 3 days)
• Collection targets – Routine (within 10 days)
• Effectiveness – Completion of Orders
• Effectiveness – Joint Visits
• Maintenance – Pre-Planned Programme
• Maintenance – Repairs of telecare or electrical items (e.g. hoists, pressure relieving mattresses) - Critical
• Maintenance – Repairs of telecare or electrical items (e.g. hoists, pressure relieving mattresses) – Non-Critical
• Maintenance – repairs or replacement of other equipment – non-critical
• Special Equipment – completion of orders
• Call answering rate – Calls answered within 30 seconds
• Call abandonment rate
</t>
  </si>
  <si>
    <t xml:space="preserve"> NHS East Lancashire CCG would expect all providers delivering end of life care to be working towards implementation of up to date guidance.</t>
  </si>
  <si>
    <t xml:space="preserve"> Although this is not specifically commissioned provider organisations may take these steps, and be able to provide more information.</t>
  </si>
  <si>
    <t xml:space="preserve"> There is currently no published strategy. Work is being completed in 2017/18 reviewing the service specifications that relate to the Children’s Community Diana nursing service and elements of the palliative care pathway in 2018/19.</t>
  </si>
  <si>
    <t xml:space="preserve"> We currently receive data in relation to the number of children who access Rainbows Children’s Hospice and the Laura Centre on a quarterly basis. The information received from the Diana nursing service is the total number of individuals who access the provision and this also includes information on general provision in respect of the community nursing service that is provided.</t>
  </si>
  <si>
    <t xml:space="preserve"> Work is being completed in relation to integrated assessments</t>
  </si>
  <si>
    <t xml:space="preserve"> Yes. The children and young people’s hospice now commissions provision up to the age of thirty years to ensure continuity and also offers day-care services. Young people under the care of community health provision and specialist acute care have arrangements made through the lead clinician in relation to their transition into adult care.</t>
  </si>
  <si>
    <t>Yes. All services are commissioned on the basis that they will provide age and developmental appropriate provisions.</t>
  </si>
  <si>
    <t>Raimbows Children's Hospice (£24801); Laura Centre (£25243)</t>
  </si>
  <si>
    <t xml:space="preserve"> We are not implementing this in full due to not having a paediatric palliative care consultant.</t>
  </si>
  <si>
    <t xml:space="preserve"> There are 49,000 CYP living with LLCs and LTCs in the UK and the number is rising (14). Birmingham is the second largest city in England with a population of 1.101 million people (2014). There is a significant population of CYP living with LLCs and LTCs in the city, although data which gives a precise figure is not available.
Epidemiological evidence regarding the prevalence of life-threatening conditions in the 0-18 age group in 2011 confirmed a steady increase in the number of CYP in the 16-18 age group living with LLCs and LTCs. Prevalence of life-threatening conditions increased from 16.3 -23.6 per 10,000 population of 16-18 year olds in England (over a 10 year period from 2000 to 2010). There were 4,453 CYP aged 0-18 years living with LLCs and LTCs in the West Midlands in 2009/10. This number had risen from 4,401 in 2000/01 (15). The majority of these CYP are thought to live in and around Birmingham given the density of the population, the high rate of ethnic diversity and prevalence of socioeconomic deprivation in the city (16).</t>
  </si>
  <si>
    <t xml:space="preserve"> Yes where relevant though education health and care plans, through Integrated Assessments for Acorns service users and their families.</t>
  </si>
  <si>
    <t xml:space="preserve"> Yes through individual assessments of need.</t>
  </si>
  <si>
    <t xml:space="preserve"> Yes, for example, some services offer transition services for those approaching adulthood, others provide liaison between Children and Adult Services to support child and young person and families. </t>
  </si>
  <si>
    <t>Acorns Hospice</t>
  </si>
  <si>
    <t xml:space="preserve"> Yes as part of the new Palliative Care Strategy which attached in question 2 above.</t>
  </si>
  <si>
    <t xml:space="preserve"> Yes, through our continuing care procedures.
Please see the children’s integrated  needs assessment available at https://factsandfigures.herefordshire.gov.uk/media/14669/childrens-integrated-needs-assessment-2014.pdf 
</t>
  </si>
  <si>
    <t xml:space="preserve"> Yes, using education, health and care plans</t>
  </si>
  <si>
    <t xml:space="preserve"> Yes, the community nursing team supports families to access appropriate support, e.g. Acorns Hospice</t>
  </si>
  <si>
    <t xml:space="preserve"> No – this is an area that we need to improve on. </t>
  </si>
  <si>
    <t xml:space="preserve"> Yes - Providers are incorporating into their work.</t>
  </si>
  <si>
    <t xml:space="preserve"> Yes. Our actions include;
 enabling choice regarding place of death, e,g hospital, hospice, home,
 local arrangements improved for anticipatory care planning
 provision of short breaks for children with palliative care needs
</t>
  </si>
  <si>
    <t xml:space="preserve"> NHS South Cheshire CCG does not assess the numbers and needs of children and young adults with these conditions. However, assessments are carried out by Paediatric services through the core contract with our acute provider. We are unable to provide you with the requested data due to the low numbers involved which could personally identify individual patients.</t>
  </si>
  <si>
    <t xml:space="preserve"> Continuing Care contributes to Educational Health Care (EHC) Plans for the most complex children. For planning purposes a multi-agency meeting takes place – either at a tertiary centre or within a school. The aim is to integrate assessments – sometimes achieved within therapy services – joint Speech and Language Therapy/Occupational Therapy/Physio assessments. If the child has an EHC Plan then the annual review would be the mechanism for planning or if no EHC Plan then this is managed through the Cheshire East Council’s Children’s Assessment Framework (CAF).</t>
  </si>
  <si>
    <t xml:space="preserve"> Yes - Bespoke arrangements are co-ordinated with hospices and local Palliative Care Teams.</t>
  </si>
  <si>
    <t xml:space="preserve"> Yes - There is a Transition Policy/Procedure for Transition between Children’s Continuing Care and Adult CHC.</t>
  </si>
  <si>
    <t xml:space="preserve"> The CCG is reviewing the palliative care and end of life service; in doing so we will ensure that the NICE clinical guidelines ‘End of Life Care for Infants, Children and Young People: Planning and Management’ are reviewed and considered within the service we commission.</t>
  </si>
  <si>
    <t xml:space="preserve"> The CCG is reviewing the palliative care and end of life service; in doing so we will ensure that the ‘Our Commitment to you for end of life care: The Government Response to the Review of Choice’ are reviewed and considered within the service we commission and identify gaps.</t>
  </si>
  <si>
    <t xml:space="preserve"> Northern Eastern and Western Devon CCG’s Sustainability and Transformation plan sets out our ambition and strategic priorities for all age and placed based provision and includes end of life care. This is available at: http://www.devonstp.org.uk/. Part of this programme will review the palliative care life-limiting and life-threatening conditions.
Plymouth Hospital NHS Trust and Virgin Care Limited provide Children’s Palliative Care and have their own care pathways that include 24 hour end of life care for children including those with life-limiting and life-threatening conditions. The local pathways follow Together for Short Lives guidance and there is work underway aligning to NICE guidance</t>
  </si>
  <si>
    <t>Northern, Eastern and Western Devon CCG</t>
  </si>
  <si>
    <t xml:space="preserve"> Northern Eastern and Western Devon CCG with partners use the Joint Strategic Needs Assessment (JSNA) which looks at the current and future health and care needs of local populations to inform and guide the planning and commissioning of health, well-being and social care these includes information on life-limiting conditions in children and young people. The JSNA is available from Local Authority websites.
Devon County Council; http://www.devonhealthandwellbeing.org.uk/jsna/about/
Plymouth City Council; https://www.plymouth.gov.uk/publichealth/jointstrategicneedsassessment
Local data held by service providers this does not specifically identify children using life-limiting and life-threatening conditions. The pathways for diagnosis and interventions assess the needs as part of multi-agency assessments.
Children with Continuing Care packages following the National Framework the Decision Support Tool is used to assess needs. Data is held about the children who have continuing care packages and those who access the Children’s Hospice Southwest.</t>
  </si>
  <si>
    <t xml:space="preserve"> Yes, Northern Eastern and Western Devon CCG jointly commissions children’s services with Local Authority Partners.
Care for life-limiting and life-threatening conditions is planned jointly at the regional palliative care meeting hosted by Children`s Hospice South West and CCN/ palliative care team. Individual plans are formulated with input from all stakeholders, including primary care and hospital clinicians. Education Health and Care Plan`s (ECHP) may form part of this process, but usually the care plan exists separately.
Integrated assessments are identified in many areas (e.g. social care and health assessing together) and a multi-disciplinary team approach is always considered if the need is identified. This includes EHCP; Child in Need plans, healthcare plans, Looked After Children reviews.</t>
  </si>
  <si>
    <t xml:space="preserve"> Yes, all children up to age 18 years with a diagnosis which meets the national definition of palliative care have access to a service from the palliative care team. The Palliative Care Services is nurse led, it provides emotional support, direct clinical care, symptom management, promoting quality of life and inclusion and provide end of life care and bereavement support to children, young people and families appropriate to their age and development stage.
Total communication training is used to understand basic needs, wants and desires of patients of all communication abilities. The Wishes document is also used to ensure the views and needs of children/young people and their families are taken into account in an age appropriate care plan.</t>
  </si>
  <si>
    <t xml:space="preserve"> The CCG currently has a Preparing for Adulthood Practitioner who is reviewing existing pathways and processes to make transition to adult services more seamless and aligned to best practise/ standards.
At age 14, upwards services start the transition planning meetings this can include; increased communication with the GP/Primary Care; use of preparing for adulthood documentation; young people with a continuing care package have an adult continuing healthcare checklist completed and there can be coordinated joint working with adult services.
Our providers contribute to a Together for short lives (TFSL) regional action group on transition for children who are life limited.
Acute Paediatric services liaise with specialist services for the transition of patients by multidisciplinary meetings with the relevant care teams. The use of ‘Ready Steady Go’ is also available to the acute team to assist with smooth transition. The Royal Devon and Exeter NHS Foundation Trust are piloting a transition clinic for young people with complex needs.</t>
  </si>
  <si>
    <t xml:space="preserve"> Yes, Virgin Care Limited has undertaken a self-assessment and action plans to improve their concordance and review their pathway. Commissioners are currently reviewing services as part of pre-procurement planning and working with partners including Children’s Hospice Southwest on the consultant post</t>
  </si>
  <si>
    <t xml:space="preserve"> Services ensure that all families are offered a choice in place of death and on call is facilitated for children who die at home once End of Life is identified.
The Virgin Care Limited palliative care team are supported by our children’s community nursing team to minimise the risk of staff not being available when faced with sudden deterioration and escalation of care.
The programme of work within the children’s and young people’s STP work stream, this will pick up the actions linked to this report. Is Children with Additional Needs and/or Long Term Conditions</t>
  </si>
  <si>
    <t>Morecambe Bay CCG</t>
  </si>
  <si>
    <t xml:space="preserve"> Some attempts made in individual cases</t>
  </si>
  <si>
    <t xml:space="preserve"> 
Yes, to the extent that we are able to within the service we have available. Clinicians work well as a multi-disciplinary team to manage cases appropriately. Providers also work with voluntary service Derian House and Rainbow Trust.
</t>
  </si>
  <si>
    <t xml:space="preserve"> 
Continuing care coordinator and specials schools nurse, CCN, Therapy service as part of a block service deliver “Ready Steady Go” Transition programme, Hospital also use Ready Steady Go
</t>
  </si>
  <si>
    <t>Not currently</t>
  </si>
  <si>
    <t xml:space="preserve">There is no published strategy. There is currently a programme of service redesign work happening in relation to palliative and end of life care </t>
  </si>
  <si>
    <t>The CCG routinely monitors public health information published by Public Health England and other sources and is a member of the local Child Death Overview Panel. The needs of individual young people are assessed in the context of their care planning.</t>
  </si>
  <si>
    <t>Yes – through a multi-disciplinary team approach.</t>
  </si>
  <si>
    <t>We would expect health care professionals to consider age / development as part of any assessment of need and subsequent health and care delivery.</t>
  </si>
  <si>
    <t xml:space="preserve">Transitional planning is an implicit part of all paediatric care pathways where </t>
  </si>
  <si>
    <t>In  relation to compliance with NICE guidance [including NG61] both our commissioned acute and community health providers have established arrangements for: identifying new NICE guidance relevant to their services; compliance self-assessment, planning for implementation as required, auditing compliance and providing internal assurance and assurance to the CCG that relevant NICE guidance has been implemented through established quality reporting mechanisms.</t>
  </si>
  <si>
    <t>Current work on adult end of life care redesign is taking into account the actions required to deliver Our Commitment to you for end of life care: the Government Response to the Review of Choice in End of Life. We have yet to extend this work to children’s services</t>
  </si>
  <si>
    <t>EHC plans</t>
  </si>
  <si>
    <t xml:space="preserve"> Yes – this service is commissioned and the provider will design a bespoke package based on individual needs</t>
  </si>
  <si>
    <t xml:space="preserve"> Yes – joint meeting and transition between children and adult provider if required</t>
  </si>
  <si>
    <t xml:space="preserve"> Yes planning stages</t>
  </si>
  <si>
    <t xml:space="preserve"> 
Care Pathway available for children, available from Brian House, Children’s hospice. http://www.trinityhospice.co.uk/brian-house/about-brian-house/
We have an age 18+ Fylde Coast End of Life Strategy in place.
</t>
  </si>
  <si>
    <t xml:space="preserve"> Approximately 80 families access the services at Brian House but this covers the whole of the Fylde Coast, not solely Blackpool. For age 18+ we completed several stakeholder events to so an action plan could be developed to identify gaps in provision which would be picked up by the Fylde Coast Strategic end of life care group. </t>
  </si>
  <si>
    <t xml:space="preserve"> 
Yes, we have 100% completion of EHC plans and these would include children with life limiting conditions.
</t>
  </si>
  <si>
    <t xml:space="preserve"> Yes, Brian House children’s hospice available for all children across Blackpool, with a life limiting condition. Linden centre offers emotional and bereavement support for families.</t>
  </si>
  <si>
    <t xml:space="preserve"> Yes, Brian house children’s hospice and Trinity adults hospice on same site, consultant cover both areas, team discussions and plans.</t>
  </si>
  <si>
    <t>Brian House Children's Hospice</t>
  </si>
  <si>
    <t xml:space="preserve"> No this is being reviewed by the Fylde coast EOL strategy group.</t>
  </si>
  <si>
    <t>Yes the service undertakes the point prevalence study each year.  The service figures are :2016 42 children with a Ife limiting/threatening condition</t>
  </si>
  <si>
    <t>Yes, the service undertaken integrated assessments with health practitioners (team assessment), social care and education.  The service also joint assess with voluntary services such as hospice and other support organisations.</t>
  </si>
  <si>
    <t>Yes, the service has robust policies and plans in place.  The service also has a transitional nurse.</t>
  </si>
  <si>
    <t xml:space="preserve">Yes  the service is able to community effectively, advanced care plan, manage symptoms and offer preferred place of care.  The service works as an effective MDT and is able to provide bereavement and emotional support.  </t>
  </si>
  <si>
    <t xml:space="preserve">This  is part of the GM Strategic Transformational </t>
  </si>
  <si>
    <t>Manchester CCG</t>
  </si>
  <si>
    <t>The CCG do not have a published strategy. The pathways are developed by the provider CMFT</t>
  </si>
  <si>
    <t>Contact the service provider</t>
  </si>
  <si>
    <t>Contact provider</t>
  </si>
  <si>
    <t>Contact provicder</t>
  </si>
  <si>
    <t xml:space="preserve"> Grant agreement with Francis House, Gaddum Centre to provide counselling support</t>
  </si>
  <si>
    <t>Saint Martins Hospice</t>
  </si>
  <si>
    <t>2479475 (Total paediatric spend)</t>
  </si>
  <si>
    <t xml:space="preserve"> Stockport CCG does not have a published strategy. The CCG is currently working with the local services to develop a care pathway.</t>
  </si>
  <si>
    <t xml:space="preserve"> The Continuing &amp; Complex Healthcare (CHC) team employs a children’s nurse assessor and a transitions nurse assessor. They work with the multi-disciplinary team (e.g. social care, therapy services) to ensure a holistic response. We are seeking to further integrate their work with the EHC process where this is appropriate.</t>
  </si>
  <si>
    <t xml:space="preserve"> Yes
• There is a CHC team which has a flexible pathway 0 – 25
• The paediatric service works flexibly to meet the needs of young people with life limiting conditions and ensures they can access palliative care
• There is an adult pathway for people with life limiting conditions
</t>
  </si>
  <si>
    <t xml:space="preserve"> Yes
The CCGs CHC team has children’s and transition’s nurse assessors who work together to ensure a smooth transition from children’s to adults palliative care services
</t>
  </si>
  <si>
    <t>Francis House (£10,000) and Gaddum Centre (£12,308)</t>
  </si>
  <si>
    <t>EPIC; EACH; The J's Hospice</t>
  </si>
  <si>
    <t xml:space="preserve"> NHS Southwark CCG commission services such as the community children’s nursing service that provide case management to children with life limiting and life threatening conditions and part of this role includes case by case handover to adult services following NICE guidance to ensure smooth transition. The CCG commission Guy’s and St Thomas’ NHS Foundation Trust. Community health to provide a Continuing Health Care service. Case management and oversight is included in the service specification. The CCG commission Paediatric palliative care team and adult palliative care from the same health provider.
As part of SEND Reforms there is a Preparation for Adulthood (14-25 yr olds) project that has been agreed by the SEND Board with four key work streams/outcomes, one of these being ‘staying as healthy as possible’. One of the main focuses and early priorities for this work stream will be in Transition. Our Community health provider, Guy’s and St Thomas’ NHS Foundation Trust, has a lead community Paediatrician for transition and there is a specific clinic for this.
</t>
  </si>
  <si>
    <t xml:space="preserve"> MKCCG requires providers to work in line with relevant NICE clinical guidelines and this is monitored through quality meetings and discussions and contact meetings.</t>
  </si>
  <si>
    <t xml:space="preserve"> MK CCG understands that the original review didn’t include children and young people but the response document recognises the importance of end of life and bereavement care for children and young people. Our local services to support children and young people support local implementation including personalised care planning; choice in place of death; specialist symptom advice and management within the commissioned hospice provision; PHBs; specialist short breaks either locally or within existing commissioned hospice care and bereavement support.</t>
  </si>
  <si>
    <t>1885000 (includes adults)</t>
  </si>
  <si>
    <t xml:space="preserve"> Assessment are done on 0-18 by delegated commissioned service via NHS provider (CLCH)
18-25 are assessed and needs met via Barnet CCG adult continuing care service
There are currently 15 children (0-18) receiving NHS funded continuing care. All these children have all the children have life limiting / threatening conditions.</t>
  </si>
  <si>
    <t xml:space="preserve"> The oncology team and Clinical Nurse Specialists participate in Education, Health and Care Plans (EHCPs) and assist school nursing teams to write care plans for children returning to school. Patients under the oncology team receive holistic needs assessments from the psychosocial team at tertiary centres and a symptom management plan from Great Ormond Street Hospital for Children NHS Foundation Trust (GOSH).</t>
  </si>
  <si>
    <t>Richard House and Haven House</t>
  </si>
  <si>
    <t xml:space="preserve"> A local collaborative paediatric end of life pathway has been developed with recommendations, this is currently being considered through the formal authorisation process.</t>
  </si>
  <si>
    <t xml:space="preserve"> Children and young people between the age of 0-17 with life-limiting and life-threatening conditions are identified through the continuing care and fast track process for children. When a young person reaches the age of 18 they are assessed by the adult continuing healthcare team against the national criteria. For the period April 2016 to March 2017 there were 4 children who received fast track/end of life services and 9 children who have been identified to have life-limiting or life-threatening conditions.</t>
  </si>
  <si>
    <t xml:space="preserve"> EACH and the Childrens community nursing team are involved in the EHCP process where appropriate.</t>
  </si>
  <si>
    <t>Through EACH</t>
  </si>
  <si>
    <t xml:space="preserve"> This will become a part of the STP work stream for children and young people.</t>
  </si>
  <si>
    <t>Total responses</t>
  </si>
  <si>
    <t>Yes (number)</t>
  </si>
  <si>
    <t>In development (number)</t>
  </si>
  <si>
    <t>Yes (%)</t>
  </si>
  <si>
    <t>In development (%)</t>
  </si>
  <si>
    <t>Response rate (%)</t>
  </si>
  <si>
    <t>Ask NHS England (%)</t>
  </si>
  <si>
    <t>Ask providers (number)</t>
  </si>
  <si>
    <t>Ask providers (%)</t>
  </si>
  <si>
    <t>Ask NHS England (number)</t>
  </si>
  <si>
    <t xml:space="preserve"> With specific relevance to the note on (Section 9 page 36) in above document, the CCG will continue to work with NHSE, providers, children and families and other stakeholders to understand how best to improve services to Children and Young People. In particular, we are actively considering areas for greater integration and personalised budgets. As many of the challenges relate to policy development and the national framework for health commissioning, the CCG would suggest this question is addressed to the Department for Health and NHS England for a fuller response.</t>
  </si>
  <si>
    <t>n identified spend required in 16/17 but additional £20k budget ring fenced for additional respite / step down needs.</t>
  </si>
  <si>
    <t>Answered 'No'</t>
  </si>
  <si>
    <t>Answered 'No' (%)</t>
  </si>
  <si>
    <t>Using ONS population projections &amp; national prevalence figures</t>
  </si>
  <si>
    <t xml:space="preserve"> Transition to adult services, using Together for Short Lives information is included in the newly commissioned Hospice at Home service.</t>
  </si>
  <si>
    <t>The detail requested in this question is not known by the CCG and is exempt under section 21 of the Freedom of Information Act as it is accessible to you by other means. You may wish to redirect this request to Bridgewater NHS
Trust</t>
  </si>
  <si>
    <t xml:space="preserve"> Rainbows Children’s Hospice £5,458
Nottinghamshire Hospice – End of Life (18+) &amp; Bereavement Services £183,244</t>
  </si>
  <si>
    <t xml:space="preserve"> We have recently completed a review of CHC provision across Essex which included population demographics. CYP are assessed through the Education, Health and Care (EHC) process and special educational needs (SEN) Support, alongside this, other systems include universal Partnership Plus and specialist services which will coordinate care plans within the education framework. Data is not collected across the system to provide one data set for this group of CYP.</t>
  </si>
  <si>
    <t xml:space="preserve"> Trafford CCG does not currently assess numbers and needs of children and young adults with palliative care conditions. Trafford CCG Continuing Healthcare (CHC) team capture data on patients eligible for Continuing Health Care support. Using the ‘Directory of Life Limiting Conditions by Haim and Devins 2011’ out of 22 children (age 0-18yrs) eligible for CHC, there are 14 children who have a life limiting condition</t>
  </si>
  <si>
    <t xml:space="preserve"> The process is not fully integrated; however our provider delivers palliative care to both children and adults. To maximise integration, they use advanced care plans and EHC (education, health and care) plans which require joint working from various agencies.</t>
  </si>
  <si>
    <t xml:space="preserve"> Yes, palliative care nurse and children’s community nurses are paediatric nurses with appropriate skills and knowledge to support children and young people, across the age spectrum, and development stages, up to their 19th Birthday.</t>
  </si>
  <si>
    <t xml:space="preserve"> Trafford CCG CHC nurses liaise with social care and community nurses when transitioning children to adult services, as there is no transition nurse in Trafford CCG. The children, who have CHC, go to the adult CHC framework as a brand new referral. The framework (Children’s 2016) says transition process should start at age 14. Trafford CCG children’s nurse liaises with the adult CHC nurses to ensure the process goes smoothly.
Pennine Care Foundation Trust has not had to transition a young person to palliative care services for adults to date. However, if the patient required end of life care imminently, it would be more appropriate for the team to keep them under their care in the last few days or weeks of their lives, rather than introduce a range of new people and services in those rare situations.</t>
  </si>
  <si>
    <t xml:space="preserve"> Outcomes requested were:
 Improve the health and well-being of children, young people and families;
 Close the gap in outcomes for children, young people and families in vulnerable groups;
 Close the gap in outcomes for children, young people and families based on their localities; and Ensure that young people are well prepared to achieve in adulthood through high quality learning and development. As well as this, the service is also targeted on referrals during operational hours responded to and action taken within 2 hours via telephone or home visit (90% target). 88% was achieved in 16/17</t>
  </si>
  <si>
    <t xml:space="preserve"> Yes. The pathway covers the following areas, and therefore covers the aforementioned document.have honest discussions with care professionals about their needs and preferences
 make informed choices about their care
 develop and document a personalised care plan
 discuss their personalised care plans with care professionals
 involve their family, carers and those important to them in all aspects of their care as much as they want
 know who to contact for help and advice at any time.</t>
  </si>
  <si>
    <t xml:space="preserve"> These needs and experiences are reviewed through contract and performance management arrangements with the providers of end of life and palliative care. There are 61 children currently in Nottinghamshire County (excluding Bassetlaw and Nottingham City CCG areas). We currently have the following PHBs for CYP in the South CCGs but these will cover all conditions whether life limiting / life threatening or not – 2.</t>
  </si>
  <si>
    <t>61 (Nottinghamshire County)</t>
  </si>
  <si>
    <t>Rainbow Children's Hospice (£12735); Nottinghamshire Hospice – End of Life (18+) &amp; Bereavement Services: NNE = £275,910</t>
  </si>
  <si>
    <t xml:space="preserve"> There is a requirement in contracts stating providers needs to comply with NICE Guidance</t>
  </si>
  <si>
    <t>Due to be published in March 2018</t>
  </si>
  <si>
    <t xml:space="preserve"> Yes - for children with Educational Health Care Plan‟s and for Children and young people eligible for Continuing care</t>
  </si>
  <si>
    <t xml:space="preserve"> Our providers work with their adult counterparts to enable smooth transition including joint clinics within some specialities. Ready Steady Go Hello pathway.
We have developed a Paediatric Transition protocol.</t>
  </si>
  <si>
    <t xml:space="preserve"> Yes - Within specialist commissioning / NHS England and community provision. Within block contract or spot purchased if meet the Continuing care eligibility criteria</t>
  </si>
  <si>
    <t>Planning to in future</t>
  </si>
  <si>
    <t xml:space="preserve"> EHCPs where appropriate. </t>
  </si>
  <si>
    <t xml:space="preserve"> All children will have a care plan which details the most appropriate services to be accessed. </t>
  </si>
  <si>
    <t xml:space="preserve"> Yes through the transition board set up </t>
  </si>
  <si>
    <t xml:space="preserve"> Solent NHS Trust provides the service and implementing NICE guidelines would be their responsibility. </t>
  </si>
  <si>
    <t xml:space="preserve"> Offered choice</t>
  </si>
  <si>
    <t xml:space="preserve"> Provider organisations may have strategies, pathways or other best practice guidance to support the delivery of high quality care for children with life-limiting and life-threatening conditions.</t>
  </si>
  <si>
    <t xml:space="preserve"> NHS Sutton CCG does receive and assess a range of information about children and young people with multiple and complex needs, many of whom have life-limiting and life-threatening conditions, from various sources. However, the CCG does not hold information about the total numbers of children and young people with life-limiting and life-threatening conditions.</t>
  </si>
  <si>
    <t xml:space="preserve"> Local Authority and healthcare professionals take steps to integrate assessments, plans and services for children and young people with life-limiting and life-threatening conditions.</t>
  </si>
  <si>
    <t xml:space="preserve"> NHS Sutton CCG commissions palliative care services from a range of providers. There are mechanisms in place to review the performance and quality of services, including service user experience. This helps to ensure that if there are any concerns about the suitability of services in relation to the age and developmental stage of service users, these can be identified and addressed.</t>
  </si>
  <si>
    <t xml:space="preserve"> Joint developmental work involving a range of organisations is currently taking place in relation to supporting smooth transitions from children’s and adults’ services. A holistic approach is being adopted but it is recognised that there should be focused consideration in relation to transitions from children’s to adults’ palliative care services</t>
  </si>
  <si>
    <t xml:space="preserve"> NHS Sutton CCG as a commissioning organisation would not be directly implementing this NICE clinical guideline. This would be a role for provider organisations.</t>
  </si>
  <si>
    <t xml:space="preserve"> No. Many of the actions within the Department of Health’s ‘Our Commitment to you for end of life care: The Government Response to the Review of Choice’ are not for local implementation. However, many of the priority areas presented align with those in Sutton.</t>
  </si>
  <si>
    <t xml:space="preserve"> Yes this is set out in the Integrated
Contract for Children and Young
Peoples Services. This is reviewed at
contract monitoring meetings with the
provider and at quality and
performance meetings. As the health
commissioner is now the Head of
SEND in the Local Authority this good
practice is also shared and discussed
with social care, education and
voluntary sector colleagues. Quality of
clinical experience reviews are also
completed with families.</t>
  </si>
  <si>
    <t xml:space="preserve"> Through regular multi agency groups who analyse the needs assessment and service for this group across health and social care.</t>
  </si>
  <si>
    <t xml:space="preserve"> Yes, through individual personalised commissioned of packages of care.</t>
  </si>
  <si>
    <t xml:space="preserve"> Northumberland CCG is currently reviewing their health and social care processes across Northumberland to meet this need.</t>
  </si>
  <si>
    <t>63099 (pooled budget with local authority)</t>
  </si>
  <si>
    <t>St Oswald's</t>
  </si>
  <si>
    <t>Fewer than five</t>
  </si>
  <si>
    <t xml:space="preserve"> A breakdown of west Kent population according to severity of need states that: 
• 87% of children will have their needs met by universal services. 
• 10% of children are diagnosed with a Long Term Condition. 
• 2.5% will have Special Education Needs and/or disability  
• less than 0.2% have complex needs
8 children require palliative care per year. 27 children attend Ellenor Hospice from West Kent.</t>
  </si>
  <si>
    <t xml:space="preserve"> Yes – NHS West Kent CCG works jointly with Kent County Council (KCC) and the Commissioning Support Unit to ensure there is integration of services around the child – this includes developing EHCPs and Continuing Health Care assessments and care plans.</t>
  </si>
  <si>
    <t xml:space="preserve"> Yes – as defined within provider service specifications</t>
  </si>
  <si>
    <t>Service specification is currently being developed.</t>
  </si>
  <si>
    <t>Ellenor Hospice</t>
  </si>
  <si>
    <t xml:space="preserve"> 
No formal strategy in place – guidelines are to be formalised with the development of existing service arrangements.
</t>
  </si>
  <si>
    <t xml:space="preserve">Although the CCG have commissioned services which provide both palliative care and end of life care for children and young people, there is not an explicit CCG strategy for children's, and/or all age palliative care strategy. The CCG are now  planning to address this. 
All of our commissioned NHS children palliative care or end of life care services, and /or continuing health care can be found through either NHS Choices, and/or the Hertfordshire Local Offer web link to the directory of services.
</t>
  </si>
  <si>
    <t xml:space="preserve"> Multi agency groups assess health, education and social care needs.</t>
  </si>
  <si>
    <t xml:space="preserve"> CCG are working with Regional Network to assess access.  Currently, packages where palliative care is required are commissioned on an individual basis as part of an overall package of care which includes, where appropriate, social care and education as well.</t>
  </si>
  <si>
    <t xml:space="preserve"> Multi Agency Group Assessments. Where applicable, national CQUINs within NHS standard contracts around transitions are in place.</t>
  </si>
  <si>
    <t xml:space="preserve"> Working with Regional Network to deliver on Nice Guidelines</t>
  </si>
  <si>
    <t xml:space="preserve"> Yes using Education, Health and Care Plan (EHCP) and Continuing Healthcare (CHC) process</t>
  </si>
  <si>
    <t xml:space="preserve"> Yes via a comprehensive service specification with current provider, and through individual assessments of need</t>
  </si>
  <si>
    <t xml:space="preserve"> Yes via comprehensive service specification with current provider</t>
  </si>
  <si>
    <t xml:space="preserve"> Newcastle Gateshead CCG are currently reviewing their health and social care processes across Newcastle Gateshead to meet this need.</t>
  </si>
  <si>
    <t>All children with life-limiting/life-threatening conditions can access the local hospices if they meet the hospices local criteria.</t>
  </si>
  <si>
    <t xml:space="preserve"> Durham Dales, Easington and Sedgefield CCG are working with Regional Network to assess access.  Currently, packages where palliative care is required are commissioned on an individual basis as part of an overall package of care which includes, where appropriate, social care and education as well.</t>
  </si>
  <si>
    <t xml:space="preserve"> Multi Agency Group Assessments.  Where applicable, national CQUINs within NHS standard contracts around transitions are in place.</t>
  </si>
  <si>
    <t xml:space="preserve"> Working with Regional Network to deliver on Nice Guidelines.</t>
  </si>
  <si>
    <t xml:space="preserve"> Currently there is no published strategy. Work is being completed in 2017/18 to review the service specifications that relate to elements of the pathway, these include the Children’s Community Diana Nursing Service and Rainbows Hospice</t>
  </si>
  <si>
    <t>We currently receive data in relation to the number of children who access Rainbows Hospice and the Laura centre on a quarterly basis. The information received form the Diana service is
the total number of individuals accessing the provision and this also includes information on general provision in respect of community nursing that is provided.</t>
  </si>
  <si>
    <t xml:space="preserve"> Work is currently being undertaken in relation to integrated assessments.</t>
  </si>
  <si>
    <t xml:space="preserve"> Yes, all services are commissioned on the basis that they will provide age and developmental appropriate provisions.</t>
  </si>
  <si>
    <t xml:space="preserve"> Yes, the children and young people’s hospice now commissions provision up to the age of 30 years to ensure continuity of care and in addition a day-care service is also offered.
Young People under the care of community health provision and specialist acute care have arrangements made though the lead clinician in relation to transition to adult care.</t>
  </si>
  <si>
    <t xml:space="preserve"> The guideline will not be implemented in full as we do not currently have a paediatric palliative care consultant.</t>
  </si>
  <si>
    <t>Awaiting response - reminder sent</t>
  </si>
  <si>
    <t xml:space="preserve"> Yes. NHS Kingston CCG, in partnership with the Local Authority, has commissioned an
integrated Disabled Children’s Service. Health and social care services are co-located
and aligned under a single management, performance and operating structure. Families
receive joint assessments and joint care plans. Those families with complex needs are
also assigned a health lead professional in addition to a social worker to ensure there is
a coordinated response from services.</t>
  </si>
  <si>
    <t xml:space="preserve"> Yes. This will be assessed and recommended by either the continuing care nurse or/and
children’s community nursing service and /or Paediatric Outreach Nursing Team
(PONT).</t>
  </si>
  <si>
    <t xml:space="preserve"> Yes. This will be managed as set out in the national children’s continuing healthcare
policy framework.</t>
  </si>
  <si>
    <t xml:space="preserve"> We commission a small palliative care service from BEH MHT that sits with the complex care/continuing care nurse consultant. Children and young people referred to the service are assessed by the service and age/development stage appropriate provision is either provided by the service or commissioned from another provider.   Personal budgets are available.  There are regular discussions about each case between the commissioner and the provider, involving Council services as appropriate.  Specialist advice is sought where necessary.</t>
  </si>
  <si>
    <t xml:space="preserve"> Agreed multiagency transition processes are in place  across the children and adults services, but for this group of children care is planned on a case by case basis through the process described in Question 10.</t>
  </si>
  <si>
    <t>Keech Hospice</t>
  </si>
  <si>
    <t>Filter42</t>
  </si>
  <si>
    <t>Filter43</t>
  </si>
  <si>
    <t>Filter44</t>
  </si>
  <si>
    <t>Filter45</t>
  </si>
  <si>
    <t>Filter46</t>
  </si>
  <si>
    <t>Filter47</t>
  </si>
  <si>
    <t>Filter48</t>
  </si>
  <si>
    <t>Filter49</t>
  </si>
  <si>
    <t>Filter50</t>
  </si>
  <si>
    <t>Filter51</t>
  </si>
  <si>
    <t>Filter52</t>
  </si>
  <si>
    <t>Filter53</t>
  </si>
  <si>
    <t>Filter54</t>
  </si>
  <si>
    <t>Filter55</t>
  </si>
  <si>
    <t>Filter56</t>
  </si>
  <si>
    <t>Filter57</t>
  </si>
  <si>
    <t>Filter58</t>
  </si>
  <si>
    <t>Filter59</t>
  </si>
  <si>
    <t>Filter60</t>
  </si>
  <si>
    <t>Filter61</t>
  </si>
  <si>
    <t>Filter62</t>
  </si>
  <si>
    <t>Filter63</t>
  </si>
  <si>
    <t>Filter64</t>
  </si>
  <si>
    <t>Filter65</t>
  </si>
  <si>
    <t>Filter66</t>
  </si>
  <si>
    <t>Filter67</t>
  </si>
  <si>
    <t>Filter68</t>
  </si>
  <si>
    <t>Filter69</t>
  </si>
  <si>
    <t>Filter70</t>
  </si>
  <si>
    <t>Filter71</t>
  </si>
  <si>
    <t>Filter72</t>
  </si>
  <si>
    <t>Filter73</t>
  </si>
  <si>
    <t>Filter74</t>
  </si>
  <si>
    <t>Filter75</t>
  </si>
  <si>
    <t>Filter76</t>
  </si>
  <si>
    <t>Filter77</t>
  </si>
  <si>
    <t>Filter78</t>
  </si>
  <si>
    <t>Filter79</t>
  </si>
  <si>
    <t xml:space="preserve"> Yes, 76 cyp on caseload 2017, use various sources of data including phe, nhse, etc.  Cyp needs assessed using nursing assessment, dst, social care assessments, eha, consultant letters etc.</t>
  </si>
  <si>
    <t xml:space="preserve"> Yes, via multi disciplinary meetings and the multi agency decision making panel which includes health, social care and education (send) managers.  Joint visits between health and social care professionals to develop care plans.  Social care, ehc plans and dst used.</t>
  </si>
  <si>
    <t xml:space="preserve"> Yes. The Joint Strategic Needs Assessment covers topic areas relating to need and there is a recent JSNA topic report around children and young people with Special Educational Needs and Disability. There has been nothing specifically around life limiting and life threatening conditions. Some information is contained in the annual child death overview panel report.</t>
  </si>
  <si>
    <t>Francis House Children's Hospice</t>
  </si>
  <si>
    <t xml:space="preserve"> The Government commitment sits within Tameside Joint Health and Wellbeing Strategy, which holds within one of its six priorities the focus Dying Well; ensuring access to high quality care to all who need it. The framework is embedded through the Single Commission Function.</t>
  </si>
  <si>
    <r>
      <t xml:space="preserve">Bereavement care - to families </t>
    </r>
    <r>
      <rPr>
        <i/>
        <sz val="11"/>
        <color theme="1"/>
        <rFont val="Calibri"/>
        <family val="2"/>
        <scheme val="minor"/>
      </rPr>
      <t xml:space="preserve">before </t>
    </r>
    <r>
      <rPr>
        <sz val="11"/>
        <color theme="1"/>
        <rFont val="Calibri"/>
        <family val="2"/>
        <scheme val="minor"/>
      </rPr>
      <t>a child or young personaged 0-25 has died</t>
    </r>
  </si>
  <si>
    <t>CCG out of hours</t>
  </si>
  <si>
    <t>Local authorities</t>
  </si>
  <si>
    <t>Local authorities out of hours</t>
  </si>
  <si>
    <t>MDT(1)</t>
  </si>
  <si>
    <t>Acute nurses(2)</t>
  </si>
  <si>
    <t>CCNs(3)</t>
  </si>
  <si>
    <t>Vol sector(4)</t>
  </si>
  <si>
    <t>Paediatricians(5)</t>
  </si>
  <si>
    <t>Emotional(6)</t>
  </si>
  <si>
    <t>Bereavement before(7)</t>
  </si>
  <si>
    <t>Bereavement after(8)</t>
  </si>
  <si>
    <t>Equipment(9)</t>
  </si>
  <si>
    <t>No (%)</t>
  </si>
  <si>
    <t>1. Do you commission palliative care for children and young people with life-limiting and life-threatening conditions between the ages of 0 and 25? (yes/no)</t>
  </si>
  <si>
    <t xml:space="preserve">A level 4 paediatric palliative care consultant   
</t>
  </si>
  <si>
    <t>2.    Do you have a published strategy or care pathway for children with life-limiting and life-threatening conditions? (yes/no)</t>
  </si>
  <si>
    <t>3. Did you ask for your local sustainability and transformation plan to include palliative care for children with life-limiting and life-threatening conditions? (yes/no)</t>
  </si>
  <si>
    <t xml:space="preserve">4. Do you assess numbers and needs of children and young people with life-limiting and life-threatening conditions between the ages of 0 and 25 among the population you serve? (yes/no) </t>
  </si>
  <si>
    <t>8. Do you take steps to integrate assessments, plans and services for children and young people with life-limiting and life-threatening conditions between the ages of 0 and 25? (yes/no)</t>
  </si>
  <si>
    <t xml:space="preserve">10. Do you take steps to make sure that young people with life-limiting and life-threatening conditions can access palliative care services which are appropriate to their age and developmental stage (yes/no)? </t>
  </si>
  <si>
    <t>11. Do you take steps to make sure that young people with life-limiting and life-threatening conditions experience smooth transitions from children’s to adults’ palliative care services (yes/no)?</t>
  </si>
  <si>
    <t>Filter1</t>
  </si>
  <si>
    <t>15. Are you implementing the NICE clinical guideline ‘End of Life Care for Infants, Children and Young People: Planning and Management’? (yes/no)</t>
  </si>
  <si>
    <t>16. Are you implementing ‘Our Commitment to you for end of life care: The Government Response to the Review of Choice’ for children and young people with life-limiting and life-threatening condition? (yes/no)</t>
  </si>
  <si>
    <t xml:space="preserve"> We are part of the Yorkshire and Humber Palliative Care Network. As such we are collectively looking at how we might improve and extend care and support for children, young people and their families for end of life care.</t>
  </si>
  <si>
    <t>Total No (number)</t>
  </si>
  <si>
    <r>
      <t xml:space="preserve">Bereavement care - to families </t>
    </r>
    <r>
      <rPr>
        <i/>
        <sz val="11"/>
        <color theme="1"/>
        <rFont val="Arial"/>
        <family val="2"/>
      </rPr>
      <t>after</t>
    </r>
    <r>
      <rPr>
        <sz val="11"/>
        <color theme="1"/>
        <rFont val="Arial"/>
        <family val="2"/>
      </rPr>
      <t xml:space="preserve"> </t>
    </r>
    <r>
      <rPr>
        <sz val="11"/>
        <color theme="1"/>
        <rFont val="Calibri"/>
        <family val="2"/>
        <scheme val="minor"/>
      </rPr>
      <t>a child or young person aged 0 – 25 has died</t>
    </r>
  </si>
  <si>
    <t xml:space="preserve"> The results we publish here take into account the answers we received up until midnight on Monday 9 October 2017</t>
  </si>
  <si>
    <t xml:space="preserve"> Yes – The guidelines are built into the CCG processes and policies.</t>
  </si>
  <si>
    <t xml:space="preserve"> Yes – Families are supported to care for their children/young people at home with the support of appropriate carers and adequate respite provision based on assessed needs. Families have been supported to go on holiday abroad with appropriate support to ensure the child or young person is safe at all times</t>
  </si>
  <si>
    <t xml:space="preserve"> Avon Children’s Palliative Care Strategy. Please see Attachment 1 for the published version which covers the period to 2011-2015. A refreshed version is currently being finalised.</t>
  </si>
  <si>
    <t>Yes, as part of the Avon Children’s Palliative Care Strategy. Some of this data is based on national prevalence as not all children are in contact with or known to services.
The estimated prevalence for Bristol is 165 children and young people aged 0-19, plus 13 children with cancer. The total number of children receiving support from community services in 2015-16 was Children’s Hospice South West 69, Lifetime 89, Jessie May Trust 53 (most children will have received support from more than one service).</t>
  </si>
  <si>
    <t xml:space="preserve"> Yes, using EHC needs assessment and plan, supported by 0-25 Disabled Children and SEND team in Bristol City Council which has aligned health staff.</t>
  </si>
  <si>
    <t xml:space="preserve">http://www.islingtonccg.nhs.uk/Children%20and%20Young%20Peoples%20Health%20Strategy.pdf
</t>
  </si>
  <si>
    <t xml:space="preserve"> The providers hold the data and assess numbers and needs. For 0-18 year olds, there are approximately 20 children and young people with life-limiting and life-threatening conditions and there none aged between 19-25.</t>
  </si>
  <si>
    <t xml:space="preserve"> Yes, through the Education, Health and Care Plan (EHCP) process, all assessments come to a joint decision making forum for discussion with health, education and social care representation.</t>
  </si>
  <si>
    <t xml:space="preserve"> Yes. Providers offer age appropriate services. For example, our palliative care team offer play specialists/youth workers, depending on age/development. Hospices offer different age appropriate support groups/social activities</t>
  </si>
  <si>
    <t xml:space="preserve"> Yes. The palliative care team work closely with the child and family through the transition period, at a pace led by the family. Transition conversations will start at an appropriate time and as early as possible. The team will work with the family to identify the best service to transition to and support the family through the process, meeting with the adult teams together with the family.</t>
  </si>
  <si>
    <t xml:space="preserve"> Yes. We are doing advanced care planning, psychological support in place, symptom management plans and regular assessments in place, hydration/nutrition support provided and recognition of end of life recognised through regular assessments, bereavement support in place for family and staff, supported care at home.</t>
  </si>
  <si>
    <t xml:space="preserve"> Yes, as above and ensuring choice, empowerment, collaborative and multi-discipline team (MDT) working.</t>
  </si>
  <si>
    <t xml:space="preserve"> Yes, we commission children’s specific:
 Community nursing
 Psychological support
 Hospice services
 Inpatient care</t>
  </si>
  <si>
    <t xml:space="preserve"> Yes, we monitor the percentage of children aged 14 and above who are accessing the transition pathway.</t>
  </si>
  <si>
    <t xml:space="preserve"> Children’s Hospice Southwest - Bristol CCG funding 2016/17 £180,264.
Jessie May Trust - Bristol CCG funding 2016/17 £87,588.</t>
  </si>
  <si>
    <t xml:space="preserve"> each provider in the Avon Children’s Palliative Care Network is auditing their service against the standards. Audit results will be triangulated through Network meetings and our action plan updated to reflect development needs</t>
  </si>
  <si>
    <t>The main commitments from this document are incorporated in the Avon Children’s Palliative Care Strategy and Action Plan. Please see attachment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</si>
</sst>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0.0"/>
  </numFmts>
  <fonts count="27" x14ac:knownFonts="1">
    <font>
      <sz val="11"/>
      <color theme="1"/>
      <name val="Calibri"/>
      <family val="2"/>
      <scheme val="minor"/>
    </font>
    <font>
      <sz val="10"/>
      <color rgb="FF000000"/>
      <name val="Arial"/>
      <family val="2"/>
    </font>
    <font>
      <i/>
      <sz val="11"/>
      <color theme="1"/>
      <name val="Calibri"/>
      <family val="2"/>
      <scheme val="minor"/>
    </font>
    <font>
      <sz val="9"/>
      <color indexed="81"/>
      <name val="Tahoma"/>
      <family val="2"/>
    </font>
    <font>
      <b/>
      <sz val="9"/>
      <color indexed="81"/>
      <name val="Tahoma"/>
      <family val="2"/>
    </font>
    <font>
      <sz val="11"/>
      <color theme="1"/>
      <name val="Arial"/>
      <family val="2"/>
    </font>
    <font>
      <sz val="11"/>
      <name val="Arial"/>
      <family val="2"/>
    </font>
    <font>
      <b/>
      <sz val="11"/>
      <name val="Arial"/>
      <family val="2"/>
    </font>
    <font>
      <sz val="11"/>
      <color theme="1"/>
      <name val="Arial"/>
      <family val="2"/>
    </font>
    <font>
      <sz val="11"/>
      <color theme="1"/>
      <name val="Calibri"/>
      <family val="2"/>
      <scheme val="minor"/>
    </font>
    <font>
      <sz val="11"/>
      <name val="Arial"/>
      <family val="2"/>
    </font>
    <font>
      <sz val="11"/>
      <color rgb="FF000000"/>
      <name val="Calibri"/>
      <family val="2"/>
    </font>
    <font>
      <sz val="11"/>
      <color rgb="FF000000"/>
      <name val="Calibri"/>
      <family val="2"/>
      <scheme val="minor"/>
    </font>
    <font>
      <b/>
      <sz val="11"/>
      <name val="Arial"/>
      <family val="2"/>
    </font>
    <font>
      <b/>
      <sz val="11"/>
      <color theme="1"/>
      <name val="Arial"/>
      <family val="2"/>
    </font>
    <font>
      <b/>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b/>
      <sz val="11"/>
      <name val="Arial"/>
      <family val="2"/>
    </font>
    <font>
      <b/>
      <sz val="11"/>
      <color theme="1"/>
      <name val="Calibri"/>
      <family val="2"/>
      <scheme val="minor"/>
    </font>
    <font>
      <i/>
      <sz val="11"/>
      <color theme="1"/>
      <name val="Arial"/>
      <family val="2"/>
    </font>
    <font>
      <b/>
      <sz val="14"/>
      <name val="Arial"/>
      <family val="2"/>
    </font>
    <font>
      <sz val="11"/>
      <color indexed="81"/>
      <name val="Tahoma"/>
      <family val="2"/>
    </font>
    <font>
      <u/>
      <sz val="11"/>
      <color theme="10"/>
      <name val="Calibri"/>
      <family val="2"/>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CCCCC"/>
      </left>
      <right style="thin">
        <color rgb="FFCCCCCC"/>
      </right>
      <top/>
      <bottom style="thin">
        <color rgb="FFCCCCCC"/>
      </bottom>
      <diagonal/>
    </border>
    <border>
      <left/>
      <right style="thin">
        <color rgb="FFCCCCCC"/>
      </right>
      <top/>
      <bottom style="thin">
        <color rgb="FFCCCCCC"/>
      </bottom>
      <diagonal/>
    </border>
    <border>
      <left style="thin">
        <color rgb="FFCCCCCC"/>
      </left>
      <right/>
      <top/>
      <bottom style="thin">
        <color rgb="FFCCCCCC"/>
      </bottom>
      <diagonal/>
    </border>
  </borders>
  <cellStyleXfs count="3">
    <xf numFmtId="0" fontId="0" fillId="0" borderId="0"/>
    <xf numFmtId="0" fontId="1" fillId="0" borderId="0"/>
    <xf numFmtId="0" fontId="24" fillId="0" borderId="0" applyNumberFormat="0" applyFill="0" applyBorder="0" applyAlignment="0" applyProtection="0"/>
  </cellStyleXfs>
  <cellXfs count="57">
    <xf numFmtId="0" fontId="0" fillId="0" borderId="0" xfId="0"/>
    <xf numFmtId="0" fontId="9" fillId="0" borderId="0" xfId="0" applyFont="1"/>
    <xf numFmtId="0" fontId="8" fillId="2" borderId="1" xfId="0" applyFont="1" applyFill="1" applyBorder="1" applyAlignment="1">
      <alignment horizontal="center" wrapText="1"/>
    </xf>
    <xf numFmtId="0" fontId="8" fillId="2" borderId="1" xfId="0" applyFont="1" applyFill="1" applyBorder="1"/>
    <xf numFmtId="0" fontId="10" fillId="0" borderId="7" xfId="0" applyFont="1" applyBorder="1" applyAlignment="1">
      <alignment horizontal="left"/>
    </xf>
    <xf numFmtId="0" fontId="11" fillId="0" borderId="0" xfId="1" applyFont="1" applyAlignment="1"/>
    <xf numFmtId="0" fontId="8" fillId="0" borderId="0" xfId="0" applyFont="1" applyAlignment="1"/>
    <xf numFmtId="0" fontId="8" fillId="0" borderId="0" xfId="0" applyFont="1" applyAlignment="1">
      <alignment wrapText="1"/>
    </xf>
    <xf numFmtId="0" fontId="12" fillId="0" borderId="0" xfId="0" applyFont="1" applyAlignment="1">
      <alignment wrapText="1"/>
    </xf>
    <xf numFmtId="3" fontId="8" fillId="0" borderId="0" xfId="0" applyNumberFormat="1" applyFont="1" applyAlignment="1"/>
    <xf numFmtId="6" fontId="8" fillId="0" borderId="0" xfId="0" applyNumberFormat="1" applyFont="1" applyAlignment="1"/>
    <xf numFmtId="0" fontId="10" fillId="0" borderId="0" xfId="1" applyFont="1" applyAlignment="1">
      <alignment horizontal="left"/>
    </xf>
    <xf numFmtId="0" fontId="9" fillId="0" borderId="0" xfId="0" applyFont="1" applyAlignment="1">
      <alignment wrapText="1"/>
    </xf>
    <xf numFmtId="4" fontId="8" fillId="0" borderId="0" xfId="0" applyNumberFormat="1" applyFont="1" applyAlignment="1"/>
    <xf numFmtId="8" fontId="8" fillId="0" borderId="0" xfId="0" applyNumberFormat="1" applyFont="1" applyAlignment="1"/>
    <xf numFmtId="0" fontId="10" fillId="0" borderId="0" xfId="0" applyFont="1" applyAlignment="1">
      <alignment horizontal="left"/>
    </xf>
    <xf numFmtId="164" fontId="8" fillId="0" borderId="0" xfId="0" applyNumberFormat="1" applyFont="1" applyAlignment="1"/>
    <xf numFmtId="0" fontId="13" fillId="0" borderId="0" xfId="0" applyFont="1" applyAlignment="1">
      <alignment horizontal="left"/>
    </xf>
    <xf numFmtId="164" fontId="14" fillId="0" borderId="0" xfId="0" applyNumberFormat="1" applyFont="1" applyAlignment="1"/>
    <xf numFmtId="0" fontId="14" fillId="0" borderId="0" xfId="0" applyFont="1" applyAlignment="1"/>
    <xf numFmtId="0" fontId="15" fillId="0" borderId="0" xfId="0" applyFont="1"/>
    <xf numFmtId="0" fontId="5" fillId="0" borderId="0" xfId="0" applyFont="1" applyAlignment="1" applyProtection="1"/>
    <xf numFmtId="0" fontId="16" fillId="0" borderId="0" xfId="0" applyFont="1"/>
    <xf numFmtId="1" fontId="16" fillId="0" borderId="0" xfId="0" applyNumberFormat="1" applyFont="1"/>
    <xf numFmtId="0" fontId="5" fillId="0" borderId="0" xfId="0" applyFont="1" applyAlignment="1"/>
    <xf numFmtId="0" fontId="6" fillId="0" borderId="0" xfId="0" applyFont="1" applyAlignment="1">
      <alignment horizontal="left"/>
    </xf>
    <xf numFmtId="164" fontId="5" fillId="0" borderId="0" xfId="0" applyNumberFormat="1" applyFont="1" applyAlignment="1"/>
    <xf numFmtId="0" fontId="7" fillId="0" borderId="0" xfId="0" applyFont="1" applyAlignment="1">
      <alignment horizontal="left"/>
    </xf>
    <xf numFmtId="0" fontId="5" fillId="0" borderId="0" xfId="0" applyFont="1" applyAlignment="1">
      <alignment wrapText="1"/>
    </xf>
    <xf numFmtId="0" fontId="18" fillId="0" borderId="0" xfId="0" applyFont="1" applyBorder="1"/>
    <xf numFmtId="0" fontId="18" fillId="0" borderId="0" xfId="0" applyFont="1"/>
    <xf numFmtId="0" fontId="17" fillId="2" borderId="1" xfId="0" applyFont="1" applyFill="1" applyBorder="1" applyAlignment="1">
      <alignment horizontal="center" wrapText="1"/>
    </xf>
    <xf numFmtId="0" fontId="19" fillId="0" borderId="7" xfId="0" applyFont="1" applyBorder="1" applyAlignment="1">
      <alignment horizontal="left"/>
    </xf>
    <xf numFmtId="0" fontId="19" fillId="0" borderId="9" xfId="0" applyFont="1" applyBorder="1" applyAlignment="1">
      <alignment horizontal="left"/>
    </xf>
    <xf numFmtId="0" fontId="19" fillId="0" borderId="8" xfId="0" applyFont="1" applyBorder="1" applyAlignment="1">
      <alignment horizontal="left"/>
    </xf>
    <xf numFmtId="0" fontId="20" fillId="0" borderId="0" xfId="0" applyFont="1"/>
    <xf numFmtId="1" fontId="18" fillId="0" borderId="0" xfId="0" applyNumberFormat="1" applyFont="1"/>
    <xf numFmtId="164" fontId="18" fillId="0" borderId="0" xfId="0" applyNumberFormat="1" applyFont="1"/>
    <xf numFmtId="164" fontId="20" fillId="0" borderId="0" xfId="0" applyNumberFormat="1" applyFont="1"/>
    <xf numFmtId="0" fontId="24" fillId="0" borderId="0" xfId="2" applyAlignment="1">
      <alignment wrapText="1"/>
    </xf>
    <xf numFmtId="0" fontId="17" fillId="2" borderId="1" xfId="0" applyFont="1" applyFill="1" applyBorder="1" applyAlignment="1">
      <alignment horizontal="center" wrapText="1"/>
    </xf>
    <xf numFmtId="0" fontId="22" fillId="0" borderId="0" xfId="1" applyFont="1" applyAlignment="1">
      <alignment horizontal="left"/>
    </xf>
    <xf numFmtId="0" fontId="17" fillId="2" borderId="1" xfId="0"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1" xfId="0" applyFont="1" applyFill="1" applyBorder="1" applyAlignment="1">
      <alignment horizontal="center" wrapText="1"/>
    </xf>
    <xf numFmtId="0" fontId="8" fillId="2" borderId="4"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5" fillId="2" borderId="1" xfId="0" applyFont="1" applyFill="1" applyBorder="1" applyAlignment="1">
      <alignment horizontal="center" wrapText="1"/>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5" fillId="2" borderId="4" xfId="0" applyFont="1" applyFill="1" applyBorder="1" applyAlignment="1">
      <alignment horizontal="center" wrapText="1"/>
    </xf>
  </cellXfs>
  <cellStyles count="3">
    <cellStyle name="Hyperlink" xfId="2" builtinId="8"/>
    <cellStyle name="Normal" xfId="0" builtinId="0"/>
    <cellStyle name="Normal 2" xfId="1" xr:uid="{00000000-0005-0000-0000-000001000000}"/>
  </cellStyles>
  <dxfs count="396">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1"/>
        <name val="Calibri"/>
        <family val="2"/>
        <scheme val="minor"/>
      </font>
      <numFmt numFmtId="164" formatCode="0.0"/>
    </dxf>
    <dxf>
      <numFmt numFmtId="1" formatCode="0"/>
    </dxf>
    <dxf>
      <font>
        <b/>
        <i val="0"/>
        <strike val="0"/>
        <condense val="0"/>
        <extend val="0"/>
        <outline val="0"/>
        <shadow val="0"/>
        <u val="none"/>
        <vertAlign val="baseline"/>
        <sz val="11"/>
        <color theme="1"/>
        <name val="Calibri"/>
        <family val="2"/>
        <scheme val="minor"/>
      </font>
    </dxf>
    <dxf>
      <numFmt numFmtId="1" formatCode="0"/>
    </dxf>
    <dxf>
      <font>
        <b/>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1"/>
        <name val="Calibri"/>
        <family val="2"/>
        <scheme val="minor"/>
      </font>
      <numFmt numFmtId="164" formatCode="0.0"/>
    </dxf>
    <dxf>
      <border outline="0">
        <top style="thin">
          <color indexed="64"/>
        </top>
      </border>
    </dxf>
    <dxf>
      <border outline="0">
        <bottom style="thin">
          <color rgb="FFCCCCCC"/>
        </bottom>
      </border>
    </dxf>
    <dxf>
      <font>
        <b/>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border diagonalUp="0" diagonalDown="0" outline="0">
        <left style="thin">
          <color rgb="FFCCCCCC"/>
        </left>
        <right style="thin">
          <color rgb="FFCCCCCC"/>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Distribution of Together for Short Lives' star ratings across CCGs and local authorities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spPr>
            <a:solidFill>
              <a:schemeClr val="accent6">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'Simplified data'!#REF!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'Simplified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'Simplified data'!#REF!</c15:sqref>
                        </c15:formulaRef>
                      </c:ext>
                    </c:extLst>
                  </c:multiLvlStrRef>
                </c15:cat>
              </c15:filteredCategoryTitle>
            </c:ext>
            <c:ext xmlns:c16="http://schemas.microsoft.com/office/drawing/2014/chart" uri="{C3380CC4-5D6E-409C-BE32-E72D297353CC}">
              <c16:uniqueId val="{00000000-34E5-496F-9EDB-B5A845522F0C}"/>
            </c:ext>
          </c:extLst>
        </c:ser>
        <c:ser>
          <c:idx val="1"/>
          <c:order val="1"/>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'Simplified data'!#REF!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'Simplified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'Simplified data'!#REF!</c15:sqref>
                        </c15:formulaRef>
                      </c:ext>
                    </c:extLst>
                  </c:multiLvlStrRef>
                </c15:cat>
              </c15:filteredCategoryTitle>
            </c:ext>
            <c:ext xmlns:c16="http://schemas.microsoft.com/office/drawing/2014/chart" uri="{C3380CC4-5D6E-409C-BE32-E72D297353CC}">
              <c16:uniqueId val="{00000001-34E5-496F-9EDB-B5A845522F0C}"/>
            </c:ext>
          </c:extLst>
        </c:ser>
        <c:ser>
          <c:idx val="2"/>
          <c:order val="2"/>
          <c:spPr>
            <a:solidFill>
              <a:schemeClr val="accent6">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'Simplified data'!#REF!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'Simplified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'Simplified data'!#REF!</c15:sqref>
                        </c15:formulaRef>
                      </c:ext>
                    </c:extLst>
                  </c:multiLvlStrRef>
                </c15:cat>
              </c15:filteredCategoryTitle>
            </c:ext>
            <c:ext xmlns:c16="http://schemas.microsoft.com/office/drawing/2014/chart" uri="{C3380CC4-5D6E-409C-BE32-E72D297353CC}">
              <c16:uniqueId val="{00000002-34E5-496F-9EDB-B5A845522F0C}"/>
            </c:ext>
          </c:extLst>
        </c:ser>
        <c:ser>
          <c:idx val="3"/>
          <c:order val="3"/>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'Simplified data'!#REF!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'Simplified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'Simplified data'!#REF!</c15:sqref>
                        </c15:formulaRef>
                      </c:ext>
                    </c:extLst>
                  </c:multiLvlStrRef>
                </c15:cat>
              </c15:filteredCategoryTitle>
            </c:ext>
            <c:ext xmlns:c16="http://schemas.microsoft.com/office/drawing/2014/chart" uri="{C3380CC4-5D6E-409C-BE32-E72D297353CC}">
              <c16:uniqueId val="{00000003-34E5-496F-9EDB-B5A845522F0C}"/>
            </c:ext>
          </c:extLst>
        </c:ser>
        <c:ser>
          <c:idx val="4"/>
          <c:order val="4"/>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'Simplified data'!#REF!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'Simplified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'Simplified data'!#REF!</c15:sqref>
                        </c15:formulaRef>
                      </c:ext>
                    </c:extLst>
                  </c:multiLvlStrRef>
                </c15:cat>
              </c15:filteredCategoryTitle>
            </c:ext>
            <c:ext xmlns:c16="http://schemas.microsoft.com/office/drawing/2014/chart" uri="{C3380CC4-5D6E-409C-BE32-E72D297353CC}">
              <c16:uniqueId val="{00000004-34E5-496F-9EDB-B5A845522F0C}"/>
            </c:ext>
          </c:extLst>
        </c:ser>
        <c:ser>
          <c:idx val="5"/>
          <c:order val="5"/>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'Simplified data'!#REF!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'Simplified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'Simplified data'!#REF!</c15:sqref>
                        </c15:formulaRef>
                      </c:ext>
                    </c:extLst>
                  </c:multiLvlStrRef>
                </c15:cat>
              </c15:filteredCategoryTitle>
            </c:ext>
            <c:ext xmlns:c16="http://schemas.microsoft.com/office/drawing/2014/chart" uri="{C3380CC4-5D6E-409C-BE32-E72D297353CC}">
              <c16:uniqueId val="{00000005-34E5-496F-9EDB-B5A845522F0C}"/>
            </c:ext>
          </c:extLst>
        </c:ser>
        <c:dLbls>
          <c:dLblPos val="ctr"/>
          <c:showLegendKey val="0"/>
          <c:showVal val="1"/>
          <c:showCatName val="0"/>
          <c:showSerName val="0"/>
          <c:showPercent val="0"/>
          <c:showBubbleSize val="0"/>
        </c:dLbls>
        <c:gapWidth val="150"/>
        <c:overlap val="100"/>
        <c:axId val="558006048"/>
        <c:axId val="558004408"/>
      </c:barChart>
      <c:catAx>
        <c:axId val="55800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8004408"/>
        <c:crosses val="autoZero"/>
        <c:auto val="1"/>
        <c:lblAlgn val="ctr"/>
        <c:lblOffset val="100"/>
        <c:noMultiLvlLbl val="0"/>
      </c:catAx>
      <c:valAx>
        <c:axId val="55800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800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b="1" i="0" baseline="0">
                <a:effectLst/>
              </a:rPr>
              <a:t>% Answering 'Yes' to 'Do you commission these services and do they provide out of hours support?'</a:t>
            </a:r>
            <a:endParaRPr lang="en-GB" sz="1400">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'Out of hours data (CCGs &amp; LAs)'!$A$2</c:f>
              <c:strCache>
                <c:ptCount val="1"/>
                <c:pt idx="0">
                  <c:v>CCG</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'Out of hours data (CCGs &amp; LAs)'!$B$1:$J$1</c:f>
              <c:strCache>
                <c:ptCount val="9"/>
                <c:pt idx="0">
                  <c:v>MDT(1)</c:v>
                </c:pt>
                <c:pt idx="1">
                  <c:v>Acute nurses(2)</c:v>
                </c:pt>
                <c:pt idx="2">
                  <c:v>CCNs(3)</c:v>
                </c:pt>
                <c:pt idx="3">
                  <c:v>Vol sector(4)</c:v>
                </c:pt>
                <c:pt idx="4">
                  <c:v>Paediatricians(5)</c:v>
                </c:pt>
                <c:pt idx="5">
                  <c:v>Emotional(6)</c:v>
                </c:pt>
                <c:pt idx="6">
                  <c:v>Bereavement before(7)</c:v>
                </c:pt>
                <c:pt idx="7">
                  <c:v>Bereavement after(8)</c:v>
                </c:pt>
                <c:pt idx="8">
                  <c:v>Equipment(9)</c:v>
                </c:pt>
              </c:strCache>
            </c:strRef>
          </c:cat>
          <c:val>
            <c:numRef>
              <c:f>'Out of hours data (CCGs &amp; LAs)'!$B$2:$J$2</c:f>
              <c:numCache>
                <c:formatCode>0</c:formatCode>
                <c:ptCount val="9"/>
                <c:pt idx="0">
                  <c:v>28.877005347593585</c:v>
                </c:pt>
                <c:pt idx="1">
                  <c:v>55.440414507772019</c:v>
                </c:pt>
                <c:pt idx="2">
                  <c:v>93.264248704663203</c:v>
                </c:pt>
                <c:pt idx="3">
                  <c:v>78.461538461538453</c:v>
                </c:pt>
                <c:pt idx="4">
                  <c:v>64.583333333333343</c:v>
                </c:pt>
                <c:pt idx="5">
                  <c:v>84.848484848484858</c:v>
                </c:pt>
                <c:pt idx="6">
                  <c:v>81.218274111675129</c:v>
                </c:pt>
                <c:pt idx="7">
                  <c:v>83.248730964467001</c:v>
                </c:pt>
                <c:pt idx="8">
                  <c:v>95.431472081218274</c:v>
                </c:pt>
              </c:numCache>
            </c:numRef>
          </c:val>
          <c:extLst>
            <c:ext xmlns:c16="http://schemas.microsoft.com/office/drawing/2014/chart" uri="{C3380CC4-5D6E-409C-BE32-E72D297353CC}">
              <c16:uniqueId val="{00000000-13FB-4891-A9F8-6B520BC984FD}"/>
            </c:ext>
          </c:extLst>
        </c:ser>
        <c:ser>
          <c:idx val="1"/>
          <c:order val="1"/>
          <c:tx>
            <c:strRef>
              <c:f>'Out of hours data (CCGs &amp; LAs)'!$A$3</c:f>
              <c:strCache>
                <c:ptCount val="1"/>
                <c:pt idx="0">
                  <c:v>CCG out of hours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'Out of hours data (CCGs &amp; LAs)'!$B$1:$J$1</c:f>
              <c:strCache>
                <c:ptCount val="9"/>
                <c:pt idx="0">
                  <c:v>MDT(1)</c:v>
                </c:pt>
                <c:pt idx="1">
                  <c:v>Acute nurses(2)</c:v>
                </c:pt>
                <c:pt idx="2">
                  <c:v>CCNs(3)</c:v>
                </c:pt>
                <c:pt idx="3">
                  <c:v>Vol sector(4)</c:v>
                </c:pt>
                <c:pt idx="4">
                  <c:v>Paediatricians(5)</c:v>
                </c:pt>
                <c:pt idx="5">
                  <c:v>Emotional(6)</c:v>
                </c:pt>
                <c:pt idx="6">
                  <c:v>Bereavement before(7)</c:v>
                </c:pt>
                <c:pt idx="7">
                  <c:v>Bereavement after(8)</c:v>
                </c:pt>
                <c:pt idx="8">
                  <c:v>Equipment(9)</c:v>
                </c:pt>
              </c:strCache>
            </c:strRef>
          </c:cat>
          <c:val>
            <c:numRef>
              <c:f>'Out of hours data (CCGs &amp; LAs)'!$B$3:$J$3</c:f>
              <c:numCache>
                <c:formatCode>0</c:formatCode>
                <c:ptCount val="9"/>
                <c:pt idx="0">
                  <c:v>21.925133689839573</c:v>
                </c:pt>
                <c:pt idx="1">
                  <c:v>44.210526315789473</c:v>
                </c:pt>
                <c:pt idx="2">
                  <c:v>66.844919786096256</c:v>
                </c:pt>
                <c:pt idx="3">
                  <c:v>75.647668393782382</c:v>
                </c:pt>
                <c:pt idx="4">
                  <c:v>28.94736842105263</c:v>
                </c:pt>
                <c:pt idx="5">
                  <c:v>46.808510638297875</c:v>
                </c:pt>
                <c:pt idx="6">
                  <c:v>55.026455026455025</c:v>
                </c:pt>
                <c:pt idx="7">
                  <c:v>55.026455026455025</c:v>
                </c:pt>
                <c:pt idx="8">
                  <c:v>52.631578947368418</c:v>
                </c:pt>
              </c:numCache>
            </c:numRef>
          </c:val>
          <c:extLst>
            <c:ext xmlns:c16="http://schemas.microsoft.com/office/drawing/2014/chart" uri="{C3380CC4-5D6E-409C-BE32-E72D297353CC}">
              <c16:uniqueId val="{00000001-13FB-4891-A9F8-6B520BC984FD}"/>
            </c:ext>
          </c:extLst>
        </c:ser>
        <c:ser>
          <c:idx val="2"/>
          <c:order val="2"/>
          <c:tx>
            <c:strRef>
              <c:f>'Out of hours data (CCGs &amp; LAs)'!$A$4</c:f>
              <c:strCache>
                <c:ptCount val="1"/>
                <c:pt idx="0">
                  <c:v>Local authorities</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'Out of hours data (CCGs &amp; LAs)'!$B$1:$J$1</c:f>
              <c:strCache>
                <c:ptCount val="9"/>
                <c:pt idx="0">
                  <c:v>MDT(1)</c:v>
                </c:pt>
                <c:pt idx="1">
                  <c:v>Acute nurses(2)</c:v>
                </c:pt>
                <c:pt idx="2">
                  <c:v>CCNs(3)</c:v>
                </c:pt>
                <c:pt idx="3">
                  <c:v>Vol sector(4)</c:v>
                </c:pt>
                <c:pt idx="4">
                  <c:v>Paediatricians(5)</c:v>
                </c:pt>
                <c:pt idx="5">
                  <c:v>Emotional(6)</c:v>
                </c:pt>
                <c:pt idx="6">
                  <c:v>Bereavement before(7)</c:v>
                </c:pt>
                <c:pt idx="7">
                  <c:v>Bereavement after(8)</c:v>
                </c:pt>
                <c:pt idx="8">
                  <c:v>Equipment(9)</c:v>
                </c:pt>
              </c:strCache>
            </c:strRef>
          </c:cat>
          <c:val>
            <c:numRef>
              <c:f>'Out of hours data (CCGs &amp; LAs)'!$B$4:$J$4</c:f>
              <c:numCache>
                <c:formatCode>0</c:formatCode>
                <c:ptCount val="9"/>
                <c:pt idx="3">
                  <c:v>27.868852459016395</c:v>
                </c:pt>
                <c:pt idx="5">
                  <c:v>33.884297520661157</c:v>
                </c:pt>
                <c:pt idx="6">
                  <c:v>27.5</c:v>
                </c:pt>
                <c:pt idx="7">
                  <c:v>27.5</c:v>
                </c:pt>
                <c:pt idx="8">
                  <c:v>54.098360655737707</c:v>
                </c:pt>
              </c:numCache>
            </c:numRef>
          </c:val>
          <c:extLst>
            <c:ext xmlns:c16="http://schemas.microsoft.com/office/drawing/2014/chart" uri="{C3380CC4-5D6E-409C-BE32-E72D297353CC}">
              <c16:uniqueId val="{00000002-13FB-4891-A9F8-6B520BC984FD}"/>
            </c:ext>
          </c:extLst>
        </c:ser>
        <c:ser>
          <c:idx val="3"/>
          <c:order val="3"/>
          <c:tx>
            <c:strRef>
              <c:f>'Out of hours data (CCGs &amp; LAs)'!$A$5</c:f>
              <c:strCache>
                <c:ptCount val="1"/>
                <c:pt idx="0">
                  <c:v>Local authorities out of hours</c:v>
                </c:pt>
              </c:strCache>
            </c:strRef>
          </c:tx>
          <c:spPr>
            <a:solidFill>
              <a:schemeClr val="accent4">
                <a:alpha val="85000"/>
              </a:schemeClr>
            </a:solidFill>
            <a:ln w="9525" cap="flat" cmpd="sng" algn="ctr">
              <a:solidFill>
                <a:schemeClr val="lt1">
                  <a:alpha val="50000"/>
                </a:schemeClr>
              </a:solidFill>
              <a:round/>
            </a:ln>
            <a:effectLst/>
          </c:spPr>
          <c:invertIfNegative val="0"/>
          <c:dLbls>
            <c:dLbl>
              <c:idx val="7"/>
              <c:layout>
                <c:manualLayout>
                  <c:x val="0"/>
                  <c:y val="6.1750503692770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36-4581-B7F9-09D779E0929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'Out of hours data (CCGs &amp; LAs)'!$B$1:$J$1</c:f>
              <c:strCache>
                <c:ptCount val="9"/>
                <c:pt idx="0">
                  <c:v>MDT(1)</c:v>
                </c:pt>
                <c:pt idx="1">
                  <c:v>Acute nurses(2)</c:v>
                </c:pt>
                <c:pt idx="2">
                  <c:v>CCNs(3)</c:v>
                </c:pt>
                <c:pt idx="3">
                  <c:v>Vol sector(4)</c:v>
                </c:pt>
                <c:pt idx="4">
                  <c:v>Paediatricians(5)</c:v>
                </c:pt>
                <c:pt idx="5">
                  <c:v>Emotional(6)</c:v>
                </c:pt>
                <c:pt idx="6">
                  <c:v>Bereavement before(7)</c:v>
                </c:pt>
                <c:pt idx="7">
                  <c:v>Bereavement after(8)</c:v>
                </c:pt>
                <c:pt idx="8">
                  <c:v>Equipment(9)</c:v>
                </c:pt>
              </c:strCache>
            </c:strRef>
          </c:cat>
          <c:val>
            <c:numRef>
              <c:f>'Out of hours data (CCGs &amp; LAs)'!$B$5:$J$5</c:f>
              <c:numCache>
                <c:formatCode>0</c:formatCode>
                <c:ptCount val="9"/>
                <c:pt idx="3">
                  <c:v>27.049180327868854</c:v>
                </c:pt>
                <c:pt idx="5">
                  <c:v>23.333333333333336</c:v>
                </c:pt>
                <c:pt idx="6">
                  <c:v>18.487394957983195</c:v>
                </c:pt>
                <c:pt idx="7">
                  <c:v>18.487394957983195</c:v>
                </c:pt>
                <c:pt idx="8">
                  <c:v>26.446280991735538</c:v>
                </c:pt>
              </c:numCache>
            </c:numRef>
          </c:val>
          <c:extLst>
            <c:ext xmlns:c16="http://schemas.microsoft.com/office/drawing/2014/chart" uri="{C3380CC4-5D6E-409C-BE32-E72D297353CC}">
              <c16:uniqueId val="{00000003-13FB-4891-A9F8-6B520BC984FD}"/>
            </c:ext>
          </c:extLst>
        </c:ser>
        <c:dLbls>
          <c:dLblPos val="inEnd"/>
          <c:showLegendKey val="0"/>
          <c:showVal val="1"/>
          <c:showCatName val="0"/>
          <c:showSerName val="0"/>
          <c:showPercent val="0"/>
          <c:showBubbleSize val="0"/>
        </c:dLbls>
        <c:gapWidth val="65"/>
        <c:axId val="715930024"/>
        <c:axId val="715930352"/>
      </c:barChart>
      <c:catAx>
        <c:axId val="715930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715930352"/>
        <c:crosses val="autoZero"/>
        <c:auto val="1"/>
        <c:lblAlgn val="ctr"/>
        <c:lblOffset val="100"/>
        <c:noMultiLvlLbl val="0"/>
      </c:catAx>
      <c:valAx>
        <c:axId val="7159303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1593002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38</xdr:col>
      <xdr:colOff>0</xdr:colOff>
      <xdr:row>24</xdr:row>
      <xdr:rowOff>57149</xdr:rowOff>
    </xdr:from>
    <xdr:to>
      <xdr:col>38</xdr:col>
      <xdr:colOff>69271</xdr:colOff>
      <xdr:row>54</xdr:row>
      <xdr:rowOff>103909</xdr:rowOff>
    </xdr:to>
    <xdr:graphicFrame macro="">
      <xdr:nvGraphicFramePr>
        <xdr:cNvPr id="3" name="Chart 2">
          <a:extLst>
            <a:ext uri="{FF2B5EF4-FFF2-40B4-BE49-F238E27FC236}">
              <a16:creationId xmlns:a16="http://schemas.microsoft.com/office/drawing/2014/main" id="{D8498AFE-08A8-4F13-AC8D-8B9D2AAF3B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4762</xdr:rowOff>
    </xdr:from>
    <xdr:to>
      <xdr:col>12</xdr:col>
      <xdr:colOff>438150</xdr:colOff>
      <xdr:row>26</xdr:row>
      <xdr:rowOff>28575</xdr:rowOff>
    </xdr:to>
    <xdr:graphicFrame macro="">
      <xdr:nvGraphicFramePr>
        <xdr:cNvPr id="3" name="Chart 2">
          <a:extLst>
            <a:ext uri="{FF2B5EF4-FFF2-40B4-BE49-F238E27FC236}">
              <a16:creationId xmlns:a16="http://schemas.microsoft.com/office/drawing/2014/main" id="{FFDC8770-A4D9-4920-AE42-EA8F3E7FB2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C86C66-F2E9-470F-B67A-BAC64AEEBBE3}" name="Table2" displayName="Table2" ref="A4:AK211" totalsRowShown="0" headerRowDxfId="395" headerRowBorderDxfId="394" tableBorderDxfId="393">
  <autoFilter ref="A4:AK211" xr:uid="{CD550662-0D6F-4297-AE4B-686726CD8672}"/>
  <tableColumns count="37">
    <tableColumn id="1" xr3:uid="{C371B2A1-4509-41A4-854F-7BA2D493FC0B}" name="Filter1">
      <calculatedColumnFormula>'Full responses'!A5</calculatedColumnFormula>
    </tableColumn>
    <tableColumn id="32" xr3:uid="{8865EA53-1092-4B9D-A2A2-BDF692E0554F}" name="Filter2">
      <calculatedColumnFormula>Table4[[#This Row],[Filter2]]</calculatedColumnFormula>
    </tableColumn>
    <tableColumn id="33" xr3:uid="{1235A637-774B-47AA-9830-016DD3870BFF}" name="Filter3">
      <calculatedColumnFormula>Table4[[#This Row],[Filter4]]</calculatedColumnFormula>
    </tableColumn>
    <tableColumn id="34" xr3:uid="{5CCFC822-80F5-43F0-993F-5DF58F1288A2}" name="Filter4" dataDxfId="392">
      <calculatedColumnFormula>Table4[[#This Row],[Filter6]]</calculatedColumnFormula>
    </tableColumn>
    <tableColumn id="2" xr3:uid="{AD0F1AF4-5433-4BDD-9815-6133A557FF7B}" name="Filter5" dataDxfId="391">
      <calculatedColumnFormula>'Full responses'!G5</calculatedColumnFormula>
    </tableColumn>
    <tableColumn id="3" xr3:uid="{2795A677-3B35-461E-BD29-8EC38203D6DD}" name="Filter6">
      <calculatedColumnFormula>'Full responses'!J5</calculatedColumnFormula>
    </tableColumn>
    <tableColumn id="4" xr3:uid="{1DD54457-68A9-4AD5-B80E-306BA5914AC9}" name="Filter7">
      <calculatedColumnFormula>'Full responses'!K5</calculatedColumnFormula>
    </tableColumn>
    <tableColumn id="5" xr3:uid="{9FA42258-17C7-4458-A4AC-4485AE6A8A5F}" name="Filter8">
      <calculatedColumnFormula>'Full responses'!L5</calculatedColumnFormula>
    </tableColumn>
    <tableColumn id="6" xr3:uid="{24372EE0-78F7-4F59-8C15-BDCA6B392309}" name="Filter9">
      <calculatedColumnFormula>'Full responses'!M5</calculatedColumnFormula>
    </tableColumn>
    <tableColumn id="35" xr3:uid="{B34796A6-4950-4C03-9D65-C0BE979D38AB}" name="Filter10" dataDxfId="390">
      <calculatedColumnFormula>Table4[[#This Row],[Filter15]]</calculatedColumnFormula>
    </tableColumn>
    <tableColumn id="7" xr3:uid="{BA2B3BA9-D212-4FC6-B8A6-19AE7F0B6B53}" name="Filter11">
      <calculatedColumnFormula>'Full responses'!Q5</calculatedColumnFormula>
    </tableColumn>
    <tableColumn id="8" xr3:uid="{455346EB-305A-466B-99AF-3E2C7CB9A398}" name="Filter12">
      <calculatedColumnFormula>'Full responses'!S5</calculatedColumnFormula>
    </tableColumn>
    <tableColumn id="37" xr3:uid="{8C83D30B-D8EF-4A2B-8721-E3AA09ED5882}" name="Filter13" dataDxfId="389">
      <calculatedColumnFormula>Table4[[#This Row],[Filter21]]</calculatedColumnFormula>
    </tableColumn>
    <tableColumn id="36" xr3:uid="{87C944C9-2C8E-4666-A6AD-14F2D525E632}" name="Filter14" dataDxfId="388">
      <calculatedColumnFormula>Table4[[#This Row],[Filter22]]</calculatedColumnFormula>
    </tableColumn>
    <tableColumn id="9" xr3:uid="{F93493BF-B219-4A8D-A562-65A62C582262}" name="Filter15">
      <calculatedColumnFormula>'Full responses'!Y5</calculatedColumnFormula>
    </tableColumn>
    <tableColumn id="10" xr3:uid="{082C364E-15D8-4BA0-A3C7-850478121DEF}" name="Filter16">
      <calculatedColumnFormula>'Full responses'!Z5</calculatedColumnFormula>
    </tableColumn>
    <tableColumn id="11" xr3:uid="{21D7DDCC-4E36-4EDB-8D44-E21E21D75CA8}" name="Filter17">
      <calculatedColumnFormula>'Full responses'!AC5</calculatedColumnFormula>
    </tableColumn>
    <tableColumn id="12" xr3:uid="{48BF1D01-7FFC-48A3-9075-A11AF7DC0372}" name="Filter18">
      <calculatedColumnFormula>'Full responses'!AD5</calculatedColumnFormula>
    </tableColumn>
    <tableColumn id="13" xr3:uid="{1CA4BCE9-F5B8-48A1-BD1B-750F5F9F90BC}" name="Filter19">
      <calculatedColumnFormula>'Full responses'!AG5</calculatedColumnFormula>
    </tableColumn>
    <tableColumn id="14" xr3:uid="{B9856B72-2623-4575-8B43-D509A12E98B7}" name="Filter20">
      <calculatedColumnFormula>'Full responses'!AH5</calculatedColumnFormula>
    </tableColumn>
    <tableColumn id="15" xr3:uid="{1EFAA49F-4ADF-4593-A724-C4470A1D4E16}" name="Filter21">
      <calculatedColumnFormula>'Full responses'!AK5</calculatedColumnFormula>
    </tableColumn>
    <tableColumn id="16" xr3:uid="{313DB745-AABC-4B62-9A19-CDAA0DA22888}" name="Filter22">
      <calculatedColumnFormula>'Full responses'!AL5</calculatedColumnFormula>
    </tableColumn>
    <tableColumn id="17" xr3:uid="{BACE5CEA-83AC-4124-A1C2-664A5042D31A}" name="Filter23">
      <calculatedColumnFormula>'Full responses'!AP5</calculatedColumnFormula>
    </tableColumn>
    <tableColumn id="18" xr3:uid="{77E455F6-BA19-49A5-BAA1-896698A73C6D}" name="Filter24">
      <calculatedColumnFormula>'Full responses'!AQ5</calculatedColumnFormula>
    </tableColumn>
    <tableColumn id="19" xr3:uid="{7A56F905-1FF0-4240-BCA5-C52F70488C09}" name="Filter25">
      <calculatedColumnFormula>'Full responses'!AT5</calculatedColumnFormula>
    </tableColumn>
    <tableColumn id="20" xr3:uid="{93FC419A-B0FB-4E6B-A641-EC48FCD2711A}" name="Filter26">
      <calculatedColumnFormula>'Full responses'!AU5</calculatedColumnFormula>
    </tableColumn>
    <tableColumn id="21" xr3:uid="{0C390343-34E3-48F5-A7E7-E833B5AABF42}" name="Filter27">
      <calculatedColumnFormula>'Full responses'!AX5</calculatedColumnFormula>
    </tableColumn>
    <tableColumn id="22" xr3:uid="{98537DF3-F4A9-4C46-873B-613ED4694CF6}" name="Filter28">
      <calculatedColumnFormula>'Full responses'!AY5</calculatedColumnFormula>
    </tableColumn>
    <tableColumn id="23" xr3:uid="{02731D60-00A5-4A09-9830-F5C1D6C67C22}" name="Filter29">
      <calculatedColumnFormula>'Full responses'!BJ5</calculatedColumnFormula>
    </tableColumn>
    <tableColumn id="24" xr3:uid="{937FF9A3-5CD3-4A56-9C2A-731E1071EE70}" name="Filter30">
      <calculatedColumnFormula>'Full responses'!BK5</calculatedColumnFormula>
    </tableColumn>
    <tableColumn id="25" xr3:uid="{3C0294C7-309E-409A-A84A-14495F51F71F}" name="Filter31">
      <calculatedColumnFormula>'Full responses'!BN5</calculatedColumnFormula>
    </tableColumn>
    <tableColumn id="26" xr3:uid="{4BB5CCAA-3243-41AF-9694-FD6904BE919D}" name="Filter32">
      <calculatedColumnFormula>'Full responses'!BO5</calculatedColumnFormula>
    </tableColumn>
    <tableColumn id="27" xr3:uid="{8864B4C3-F043-46C4-822E-970AFA57F27A}" name="Filter33">
      <calculatedColumnFormula>'Full responses'!BR5</calculatedColumnFormula>
    </tableColumn>
    <tableColumn id="28" xr3:uid="{DA7E7540-A61C-4BBD-BF52-278A785BA530}" name="Filter34">
      <calculatedColumnFormula>'Full responses'!BT5</calculatedColumnFormula>
    </tableColumn>
    <tableColumn id="29" xr3:uid="{C6F2A3B9-C031-45F1-833C-A98A9CAE4884}" name="Filter35">
      <calculatedColumnFormula>'Full responses'!BV5</calculatedColumnFormula>
    </tableColumn>
    <tableColumn id="30" xr3:uid="{FA8EF1D3-0F68-4B56-8532-A2D5A17B617B}" name="Filter36">
      <calculatedColumnFormula>'Full responses'!BX5</calculatedColumnFormula>
    </tableColumn>
    <tableColumn id="31" xr3:uid="{A34AEC93-3030-411B-ABA0-96A874BCAED4}" name="Filter37">
      <calculatedColumnFormula>'Full responses'!BZ5</calculatedColumnFormula>
    </tableColumn>
  </tableColumns>
  <tableStyleInfo name="TableStyleLight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3157CB-25AA-42AA-8EBC-222EA289E53B}" name="Table3" displayName="Table3" ref="A215:AK229" headerRowCount="0" totalsRowShown="0" headerRowDxfId="387" dataDxfId="386">
  <tableColumns count="37">
    <tableColumn id="1" xr3:uid="{4C1CC934-A901-4897-A52D-CFDBEB5EDDB3}" name="Column1" headerRowDxfId="385" dataDxfId="384">
      <calculatedColumnFormula>'Full responses'!A215</calculatedColumnFormula>
    </tableColumn>
    <tableColumn id="2" xr3:uid="{A0636DDC-CD2D-458C-8010-F50901E4D004}" name="Column2">
      <calculatedColumnFormula>Table1[[#This Row],[Column2]]</calculatedColumnFormula>
    </tableColumn>
    <tableColumn id="3" xr3:uid="{F0F12767-EDB8-4050-A76F-E484CD439523}" name="Column3" dataDxfId="383">
      <calculatedColumnFormula>Table1[[#This Row],[Column4]]</calculatedColumnFormula>
    </tableColumn>
    <tableColumn id="4" xr3:uid="{1F3943B5-664A-44AF-A990-996D3B74C433}" name="Column4" dataDxfId="382">
      <calculatedColumnFormula>Table1[[#This Row],[Column6]]</calculatedColumnFormula>
    </tableColumn>
    <tableColumn id="5" xr3:uid="{7BF8BC02-400E-4CFF-829C-1B268B12B4CB}" name="Column5" headerRowDxfId="381" dataDxfId="380">
      <calculatedColumnFormula>'Full responses'!G215</calculatedColumnFormula>
    </tableColumn>
    <tableColumn id="6" xr3:uid="{BC81C03B-5FEA-4BCB-9AAD-AB60808A3C42}" name="Column6" headerRowDxfId="379" dataDxfId="378">
      <calculatedColumnFormula>'Full responses'!J215</calculatedColumnFormula>
    </tableColumn>
    <tableColumn id="7" xr3:uid="{CB6C5312-5912-4304-AA4E-3B254E56E698}" name="Column7" headerRowDxfId="377" dataDxfId="376">
      <calculatedColumnFormula>'Full responses'!K215</calculatedColumnFormula>
    </tableColumn>
    <tableColumn id="8" xr3:uid="{8E3EC872-6A95-4E07-87B8-57D077C98134}" name="Column8" headerRowDxfId="375" dataDxfId="374">
      <calculatedColumnFormula>'Full responses'!L215</calculatedColumnFormula>
    </tableColumn>
    <tableColumn id="9" xr3:uid="{96C52DB6-63A9-49F5-8B4F-1F0358BE608C}" name="Column9" headerRowDxfId="373" dataDxfId="372">
      <calculatedColumnFormula>'Full responses'!M215</calculatedColumnFormula>
    </tableColumn>
    <tableColumn id="10" xr3:uid="{861A1B2F-E1E8-4736-A03A-30EE058EA566}" name="Column10" dataDxfId="371">
      <calculatedColumnFormula>Table1[[#This Row],[Column15]]</calculatedColumnFormula>
    </tableColumn>
    <tableColumn id="11" xr3:uid="{89ADCE74-E0BD-459A-A284-02E759BDAF80}" name="Column11" headerRowDxfId="370" dataDxfId="369">
      <calculatedColumnFormula>'Full responses'!Q215</calculatedColumnFormula>
    </tableColumn>
    <tableColumn id="12" xr3:uid="{264CC006-9344-48A1-9C8E-123DD57CE4D2}" name="Column12" headerRowDxfId="368" dataDxfId="367">
      <calculatedColumnFormula>'Full responses'!S215</calculatedColumnFormula>
    </tableColumn>
    <tableColumn id="13" xr3:uid="{3247F721-CC08-49AA-BBBF-26B96F13239C}" name="Column13" dataDxfId="366">
      <calculatedColumnFormula>Table1[[#This Row],[Column21]]</calculatedColumnFormula>
    </tableColumn>
    <tableColumn id="14" xr3:uid="{49FD4673-2C15-4175-B2AD-1DD5DEB82CAA}" name="Column14" dataDxfId="365">
      <calculatedColumnFormula>Table1[[#This Row],[Column22]]</calculatedColumnFormula>
    </tableColumn>
    <tableColumn id="15" xr3:uid="{64A19B39-595D-40DD-A14A-3B59CBBD60B6}" name="Column15" headerRowDxfId="364" dataDxfId="363">
      <calculatedColumnFormula>'Full responses'!Y215</calculatedColumnFormula>
    </tableColumn>
    <tableColumn id="16" xr3:uid="{29107BDF-AF08-461C-BBE7-F081587392C8}" name="Column16" headerRowDxfId="362" dataDxfId="361">
      <calculatedColumnFormula>'Full responses'!Z215</calculatedColumnFormula>
    </tableColumn>
    <tableColumn id="17" xr3:uid="{D3544AE8-38FF-4FCA-B22F-B0AD313E9A8E}" name="Column17" headerRowDxfId="360" dataDxfId="359">
      <calculatedColumnFormula>'Full responses'!AC215</calculatedColumnFormula>
    </tableColumn>
    <tableColumn id="18" xr3:uid="{6C967C56-0583-477B-AFFE-71F1C996C344}" name="Column18" headerRowDxfId="358" dataDxfId="357">
      <calculatedColumnFormula>'Full responses'!AD215</calculatedColumnFormula>
    </tableColumn>
    <tableColumn id="19" xr3:uid="{36750133-99F9-4C02-851C-98AC2C186154}" name="Column19" headerRowDxfId="356" dataDxfId="355">
      <calculatedColumnFormula>'Full responses'!AG215</calculatedColumnFormula>
    </tableColumn>
    <tableColumn id="20" xr3:uid="{48472808-5327-42AE-A848-4A040BAD48AC}" name="Column20" headerRowDxfId="354" dataDxfId="353">
      <calculatedColumnFormula>'Full responses'!AH215</calculatedColumnFormula>
    </tableColumn>
    <tableColumn id="21" xr3:uid="{948F29B3-C8D0-495C-B62D-F54006A586AE}" name="Column21" headerRowDxfId="352" dataDxfId="351">
      <calculatedColumnFormula>'Full responses'!AK215</calculatedColumnFormula>
    </tableColumn>
    <tableColumn id="22" xr3:uid="{3A5C8D3B-A412-410C-A962-519823BF7737}" name="Column22" headerRowDxfId="350" dataDxfId="349">
      <calculatedColumnFormula>'Full responses'!AL215</calculatedColumnFormula>
    </tableColumn>
    <tableColumn id="23" xr3:uid="{5E4956CD-2636-4F71-B5EB-AAB9671955A3}" name="Column23" headerRowDxfId="348" dataDxfId="347">
      <calculatedColumnFormula>'Full responses'!AP215</calculatedColumnFormula>
    </tableColumn>
    <tableColumn id="24" xr3:uid="{68A6E089-72EE-48DF-9A4A-CE97F72C1E53}" name="Column24" headerRowDxfId="346" dataDxfId="345">
      <calculatedColumnFormula>'Full responses'!AQ215</calculatedColumnFormula>
    </tableColumn>
    <tableColumn id="25" xr3:uid="{153B02FB-DC0E-4B32-9DFA-41FAD397F16A}" name="Column25" headerRowDxfId="344" dataDxfId="343">
      <calculatedColumnFormula>'Full responses'!AT215</calculatedColumnFormula>
    </tableColumn>
    <tableColumn id="26" xr3:uid="{D6D06678-1EA3-4F35-9698-B901594C8158}" name="Column26" headerRowDxfId="342" dataDxfId="341">
      <calculatedColumnFormula>'Full responses'!AU215</calculatedColumnFormula>
    </tableColumn>
    <tableColumn id="27" xr3:uid="{3C8E0DD1-43DF-4AC4-A460-ECC1E7DB1EF7}" name="Column27" headerRowDxfId="340" dataDxfId="339">
      <calculatedColumnFormula>'Full responses'!AX215</calculatedColumnFormula>
    </tableColumn>
    <tableColumn id="28" xr3:uid="{F5EDAF24-0A1C-4E3D-A322-B3B49E0B5C1A}" name="Column28" headerRowDxfId="338" dataDxfId="337">
      <calculatedColumnFormula>'Full responses'!AY215</calculatedColumnFormula>
    </tableColumn>
    <tableColumn id="29" xr3:uid="{6446CF82-3AC0-4ACA-A2CB-2426DA88466D}" name="Column29" headerRowDxfId="336" dataDxfId="335">
      <calculatedColumnFormula>'Full responses'!BJ215</calculatedColumnFormula>
    </tableColumn>
    <tableColumn id="30" xr3:uid="{F374D0D1-9B6F-4DFE-B5A5-8C3BF9C406ED}" name="Column30" headerRowDxfId="334" dataDxfId="333">
      <calculatedColumnFormula>'Full responses'!BK215</calculatedColumnFormula>
    </tableColumn>
    <tableColumn id="31" xr3:uid="{E2E1124C-62F3-47A2-B497-339DD233C5DB}" name="Column31" headerRowDxfId="332" dataDxfId="331">
      <calculatedColumnFormula>'Full responses'!BN215</calculatedColumnFormula>
    </tableColumn>
    <tableColumn id="32" xr3:uid="{33FE7B17-2E51-4FB3-BEB7-483F0EC889D7}" name="Column32" headerRowDxfId="330" dataDxfId="329">
      <calculatedColumnFormula>'Full responses'!BO215</calculatedColumnFormula>
    </tableColumn>
    <tableColumn id="33" xr3:uid="{EA015471-09F2-4AF3-886D-588A908A4C95}" name="Column33" headerRowDxfId="328" dataDxfId="327">
      <calculatedColumnFormula>'Full responses'!BR215</calculatedColumnFormula>
    </tableColumn>
    <tableColumn id="34" xr3:uid="{5BED3152-EE67-4F1B-88B6-22DBB3B2A1F4}" name="Column34" headerRowDxfId="326" dataDxfId="325">
      <calculatedColumnFormula>'Full responses'!BT215</calculatedColumnFormula>
    </tableColumn>
    <tableColumn id="35" xr3:uid="{5AA032F3-9546-4016-8DE6-CFB29C7B5346}" name="Column35" headerRowDxfId="324" dataDxfId="323">
      <calculatedColumnFormula>'Full responses'!BV215</calculatedColumnFormula>
    </tableColumn>
    <tableColumn id="36" xr3:uid="{1263B533-9E84-420C-8FAC-E088D49A1B35}" name="Column36" headerRowDxfId="322" dataDxfId="321">
      <calculatedColumnFormula>'Full responses'!BX215</calculatedColumnFormula>
    </tableColumn>
    <tableColumn id="37" xr3:uid="{9DC59352-BAD5-4C16-B88C-92D41983AD2C}" name="Column37" headerRowDxfId="320" dataDxfId="319">
      <calculatedColumnFormula>'Full responses'!BZ215</calculatedColumnFormula>
    </tableColumn>
  </tableColumns>
  <tableStyleInfo name="TableStyleLight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4:CA211" headerRowDxfId="318" dataDxfId="317">
  <autoFilter ref="A4:CA211" xr:uid="{00000000-0009-0000-0100-000004000000}"/>
  <sortState ref="A5:CA211">
    <sortCondition ref="A9"/>
  </sortState>
  <tableColumns count="79">
    <tableColumn id="1" xr3:uid="{00000000-0010-0000-0000-000001000000}" name="Filter" totalsRowLabel="Total" dataDxfId="316"/>
    <tableColumn id="2" xr3:uid="{00000000-0010-0000-0000-000002000000}" name="Filter2" dataDxfId="315" totalsRowDxfId="314"/>
    <tableColumn id="42" xr3:uid="{00000000-0010-0000-0000-00002A000000}" name="Filter3" dataDxfId="313" totalsRowDxfId="312"/>
    <tableColumn id="3" xr3:uid="{00000000-0010-0000-0000-000003000000}" name="Filter4" dataDxfId="311" totalsRowDxfId="310"/>
    <tableColumn id="43" xr3:uid="{00000000-0010-0000-0000-00002B000000}" name="Filter5" dataDxfId="309" totalsRowDxfId="308"/>
    <tableColumn id="4" xr3:uid="{00000000-0010-0000-0000-000004000000}" name="Filter6" dataDxfId="307" totalsRowDxfId="306"/>
    <tableColumn id="5" xr3:uid="{00000000-0010-0000-0000-000005000000}" name="Filter7" dataDxfId="305" totalsRowDxfId="304"/>
    <tableColumn id="6" xr3:uid="{00000000-0010-0000-0000-000006000000}" name="Filter8" dataDxfId="303" totalsRowDxfId="302"/>
    <tableColumn id="7" xr3:uid="{00000000-0010-0000-0000-000007000000}" name="Filter9" dataDxfId="301" totalsRowDxfId="300"/>
    <tableColumn id="8" xr3:uid="{00000000-0010-0000-0000-000008000000}" name="Filter10" dataDxfId="299" totalsRowDxfId="298"/>
    <tableColumn id="44" xr3:uid="{00000000-0010-0000-0000-00002C000000}" name="Filter11" dataDxfId="297" totalsRowDxfId="296"/>
    <tableColumn id="45" xr3:uid="{00000000-0010-0000-0000-00002D000000}" name="Filter12" dataDxfId="295" totalsRowDxfId="294"/>
    <tableColumn id="9" xr3:uid="{00000000-0010-0000-0000-000009000000}" name="Filter13" dataDxfId="293" totalsRowDxfId="292"/>
    <tableColumn id="10" xr3:uid="{00000000-0010-0000-0000-00000A000000}" name="Filter14" dataDxfId="291" totalsRowDxfId="290"/>
    <tableColumn id="11" xr3:uid="{00000000-0010-0000-0000-00000B000000}" name="Filter15" dataDxfId="289" totalsRowDxfId="288"/>
    <tableColumn id="12" xr3:uid="{00000000-0010-0000-0000-00000C000000}" name="Filter16" dataDxfId="287" totalsRowDxfId="286"/>
    <tableColumn id="47" xr3:uid="{00000000-0010-0000-0000-00002F000000}" name="Filter17" dataDxfId="285" totalsRowDxfId="284"/>
    <tableColumn id="46" xr3:uid="{00000000-0010-0000-0000-00002E000000}" name="Filter18" dataDxfId="283" totalsRowDxfId="282"/>
    <tableColumn id="49" xr3:uid="{00000000-0010-0000-0000-000031000000}" name="Filter19" dataDxfId="281" totalsRowDxfId="280"/>
    <tableColumn id="48" xr3:uid="{00000000-0010-0000-0000-000030000000}" name="Filter20" dataDxfId="279" totalsRowDxfId="278"/>
    <tableColumn id="51" xr3:uid="{00000000-0010-0000-0000-000033000000}" name="Filter21" dataDxfId="277" totalsRowDxfId="276"/>
    <tableColumn id="63" xr3:uid="{00000000-0010-0000-0000-00003F000000}" name="Filter22" dataDxfId="275" totalsRowDxfId="274"/>
    <tableColumn id="52" xr3:uid="{00000000-0010-0000-0000-000034000000}" name="Filter23" dataDxfId="273" totalsRowDxfId="272"/>
    <tableColumn id="50" xr3:uid="{00000000-0010-0000-0000-000032000000}" name="Filter24" dataDxfId="271" totalsRowDxfId="270"/>
    <tableColumn id="56" xr3:uid="{00000000-0010-0000-0000-000038000000}" name="Filter25" dataDxfId="269" totalsRowDxfId="268"/>
    <tableColumn id="64" xr3:uid="{00000000-0010-0000-0000-000040000000}" name="Filter26" dataDxfId="267" totalsRowDxfId="266"/>
    <tableColumn id="55" xr3:uid="{00000000-0010-0000-0000-000037000000}" name="Filter27" dataDxfId="265" totalsRowDxfId="264"/>
    <tableColumn id="54" xr3:uid="{00000000-0010-0000-0000-000036000000}" name="Filter28" dataDxfId="263" totalsRowDxfId="262"/>
    <tableColumn id="59" xr3:uid="{00000000-0010-0000-0000-00003B000000}" name="Filter29" dataDxfId="261" totalsRowDxfId="260"/>
    <tableColumn id="65" xr3:uid="{00000000-0010-0000-0000-000041000000}" name="Filter30" dataDxfId="259" totalsRowDxfId="258"/>
    <tableColumn id="58" xr3:uid="{00000000-0010-0000-0000-00003A000000}" name="Filter31" dataDxfId="257" totalsRowDxfId="256"/>
    <tableColumn id="57" xr3:uid="{00000000-0010-0000-0000-000039000000}" name="Filter32" dataDxfId="255" totalsRowDxfId="254"/>
    <tableColumn id="62" xr3:uid="{00000000-0010-0000-0000-00003E000000}" name="Filter33" dataDxfId="253" totalsRowDxfId="252"/>
    <tableColumn id="66" xr3:uid="{00000000-0010-0000-0000-000042000000}" name="Filter34" dataDxfId="251" totalsRowDxfId="250"/>
    <tableColumn id="61" xr3:uid="{00000000-0010-0000-0000-00003D000000}" name="Filter35" dataDxfId="249" totalsRowDxfId="248"/>
    <tableColumn id="60" xr3:uid="{00000000-0010-0000-0000-00003C000000}" name="Filter36" dataDxfId="247" totalsRowDxfId="246"/>
    <tableColumn id="13" xr3:uid="{00000000-0010-0000-0000-00000D000000}" name="Filter37" dataDxfId="245" totalsRowDxfId="244"/>
    <tableColumn id="16" xr3:uid="{00000000-0010-0000-0000-000010000000}" name="Filter38" dataDxfId="243" totalsRowDxfId="242"/>
    <tableColumn id="14" xr3:uid="{00000000-0010-0000-0000-00000E000000}" name="Filter39" dataDxfId="241" totalsRowDxfId="240"/>
    <tableColumn id="15" xr3:uid="{00000000-0010-0000-0000-00000F000000}" name="Filter40" dataDxfId="239" totalsRowDxfId="238"/>
    <tableColumn id="17" xr3:uid="{00000000-0010-0000-0000-000011000000}" name="Filter41" dataDxfId="237" totalsRowDxfId="236"/>
    <tableColumn id="70" xr3:uid="{00000000-0010-0000-0000-000046000000}" name="Filter42" dataDxfId="235" totalsRowDxfId="234"/>
    <tableColumn id="67" xr3:uid="{00000000-0010-0000-0000-000043000000}" name="Filter43" dataDxfId="233" totalsRowDxfId="232"/>
    <tableColumn id="69" xr3:uid="{00000000-0010-0000-0000-000045000000}" name="Filter44" dataDxfId="231" totalsRowDxfId="230"/>
    <tableColumn id="68" xr3:uid="{00000000-0010-0000-0000-000044000000}" name="Filter45" dataDxfId="229" totalsRowDxfId="228"/>
    <tableColumn id="18" xr3:uid="{00000000-0010-0000-0000-000012000000}" name="Filter46" dataDxfId="227" totalsRowDxfId="226"/>
    <tableColumn id="21" xr3:uid="{00000000-0010-0000-0000-000015000000}" name="Filter47" dataDxfId="225" totalsRowDxfId="224"/>
    <tableColumn id="19" xr3:uid="{00000000-0010-0000-0000-000013000000}" name="Filter48" dataDxfId="223" totalsRowDxfId="222"/>
    <tableColumn id="20" xr3:uid="{00000000-0010-0000-0000-000014000000}" name="Filter49" dataDxfId="221" totalsRowDxfId="220"/>
    <tableColumn id="22" xr3:uid="{00000000-0010-0000-0000-000016000000}" name="Filter50" dataDxfId="219" totalsRowDxfId="218"/>
    <tableColumn id="25" xr3:uid="{00000000-0010-0000-0000-000019000000}" name="Filter51" dataDxfId="217" totalsRowDxfId="216"/>
    <tableColumn id="23" xr3:uid="{00000000-0010-0000-0000-000017000000}" name="Filter52" dataDxfId="215" totalsRowDxfId="214"/>
    <tableColumn id="24" xr3:uid="{00000000-0010-0000-0000-000018000000}" name="Filter53" dataDxfId="213" totalsRowDxfId="212"/>
    <tableColumn id="26" xr3:uid="{00000000-0010-0000-0000-00001A000000}" name="Filter54" dataDxfId="211" totalsRowDxfId="210"/>
    <tableColumn id="29" xr3:uid="{00000000-0010-0000-0000-00001D000000}" name="Filter55" dataDxfId="209" totalsRowDxfId="208"/>
    <tableColumn id="27" xr3:uid="{00000000-0010-0000-0000-00001B000000}" name="Filter56" dataDxfId="207" totalsRowDxfId="206"/>
    <tableColumn id="28" xr3:uid="{00000000-0010-0000-0000-00001C000000}" name="Filter57" dataDxfId="205" totalsRowDxfId="204"/>
    <tableColumn id="30" xr3:uid="{00000000-0010-0000-0000-00001E000000}" name="Filter58" dataDxfId="203" totalsRowDxfId="202"/>
    <tableColumn id="33" xr3:uid="{00000000-0010-0000-0000-000021000000}" name="Filter59" dataDxfId="201" totalsRowDxfId="200"/>
    <tableColumn id="31" xr3:uid="{00000000-0010-0000-0000-00001F000000}" name="Filter60" dataDxfId="199" totalsRowDxfId="198"/>
    <tableColumn id="32" xr3:uid="{00000000-0010-0000-0000-000020000000}" name="Filter61" dataDxfId="197" totalsRowDxfId="196"/>
    <tableColumn id="34" xr3:uid="{00000000-0010-0000-0000-000022000000}" name="Filter62" dataDxfId="195" totalsRowDxfId="194"/>
    <tableColumn id="37" xr3:uid="{00000000-0010-0000-0000-000025000000}" name="Filter63" dataDxfId="193" totalsRowDxfId="192"/>
    <tableColumn id="35" xr3:uid="{00000000-0010-0000-0000-000023000000}" name="Filter64" dataDxfId="191" totalsRowDxfId="190"/>
    <tableColumn id="36" xr3:uid="{00000000-0010-0000-0000-000024000000}" name="Filter65" dataDxfId="189" totalsRowDxfId="188"/>
    <tableColumn id="38" xr3:uid="{00000000-0010-0000-0000-000026000000}" name="Filter66" dataDxfId="187" totalsRowDxfId="186"/>
    <tableColumn id="41" xr3:uid="{00000000-0010-0000-0000-000029000000}" name="Filter67" totalsRowFunction="count" dataDxfId="185" totalsRowDxfId="184"/>
    <tableColumn id="39" xr3:uid="{00000000-0010-0000-0000-000027000000}" name="Filter68" dataDxfId="183" totalsRowDxfId="182"/>
    <tableColumn id="40" xr3:uid="{00000000-0010-0000-0000-000028000000}" name="Filter69" dataDxfId="181" totalsRowDxfId="180"/>
    <tableColumn id="76" xr3:uid="{00000000-0010-0000-0000-00004C000000}" name="Filter70" dataDxfId="179" totalsRowDxfId="178"/>
    <tableColumn id="80" xr3:uid="{00000000-0010-0000-0000-000050000000}" name="Filter71" dataDxfId="177" totalsRowDxfId="176"/>
    <tableColumn id="79" xr3:uid="{00000000-0010-0000-0000-00004F000000}" name="Filter72" dataDxfId="175" totalsRowDxfId="174"/>
    <tableColumn id="78" xr3:uid="{00000000-0010-0000-0000-00004E000000}" name="Filter73" dataDxfId="173" totalsRowDxfId="172"/>
    <tableColumn id="77" xr3:uid="{00000000-0010-0000-0000-00004D000000}" name="Filter74" dataDxfId="171" totalsRowDxfId="170"/>
    <tableColumn id="75" xr3:uid="{00000000-0010-0000-0000-00004B000000}" name="Filter75" dataDxfId="169" totalsRowDxfId="168"/>
    <tableColumn id="71" xr3:uid="{00000000-0010-0000-0000-000047000000}" name="Filter76" dataDxfId="167" totalsRowDxfId="166"/>
    <tableColumn id="72" xr3:uid="{00000000-0010-0000-0000-000048000000}" name="Filter77" dataDxfId="165" totalsRowDxfId="164"/>
    <tableColumn id="73" xr3:uid="{00000000-0010-0000-0000-000049000000}" name="Filter78" dataDxfId="163" totalsRowDxfId="162"/>
    <tableColumn id="74" xr3:uid="{00000000-0010-0000-0000-00004A000000}" name="Filter79" dataDxfId="161" totalsRowDxfId="16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22A9F3-E565-4752-86F5-BA7ECE6A772D}" name="Table1" displayName="Table1" ref="A215:CA229" headerRowCount="0" totalsRowShown="0" headerRowDxfId="159" dataDxfId="158">
  <tableColumns count="79">
    <tableColumn id="1" xr3:uid="{C3878058-9F94-4D26-B6AF-E733273435A2}" name="Column1" headerRowDxfId="157" dataDxfId="156"/>
    <tableColumn id="2" xr3:uid="{41FD9B7C-597B-4601-8C88-400C64A9A215}" name="Column2" headerRowDxfId="155" dataDxfId="154"/>
    <tableColumn id="3" xr3:uid="{FC42E019-9A48-452E-BB66-3A13EFC3A5EE}" name="Column3" headerRowDxfId="153" dataDxfId="152"/>
    <tableColumn id="4" xr3:uid="{40025988-4EB4-4F44-A4CC-88E34B78B237}" name="Column4" headerRowDxfId="151" dataDxfId="150"/>
    <tableColumn id="5" xr3:uid="{F7F33056-E75F-4C02-B6B5-81DE2F02D22B}" name="Column5" headerRowDxfId="149" dataDxfId="148"/>
    <tableColumn id="6" xr3:uid="{87410A0C-06F5-4790-9334-D76DA10734BD}" name="Column6" headerRowDxfId="147" dataDxfId="146"/>
    <tableColumn id="7" xr3:uid="{BC199696-027D-4412-BB34-2ECDB62022F9}" name="Column7" headerRowDxfId="145" dataDxfId="144"/>
    <tableColumn id="8" xr3:uid="{AFEAA4F8-696B-405F-AE01-E7A7FCB5A289}" name="Column8" headerRowDxfId="143" dataDxfId="142"/>
    <tableColumn id="9" xr3:uid="{D4F1E39C-B124-4947-ABC9-6C3A25DACE44}" name="Column9" headerRowDxfId="141" dataDxfId="140"/>
    <tableColumn id="10" xr3:uid="{E99C9E27-1542-4670-A693-3D28AF1D33E1}" name="Column10" headerRowDxfId="139" dataDxfId="138"/>
    <tableColumn id="11" xr3:uid="{AC44B081-7942-4FB1-A7F0-DC48E4A51148}" name="Column11" headerRowDxfId="137" dataDxfId="136"/>
    <tableColumn id="12" xr3:uid="{79F5122C-66D3-4C83-A438-FEB9657AD38A}" name="Column12" headerRowDxfId="135" dataDxfId="134"/>
    <tableColumn id="13" xr3:uid="{6D31C280-9C85-4692-85BF-DCC4AD90FDC9}" name="Column13" headerRowDxfId="133" dataDxfId="132"/>
    <tableColumn id="14" xr3:uid="{707DCA21-60A7-4DC9-B544-BF4244EEE263}" name="Column14" headerRowDxfId="131" dataDxfId="130"/>
    <tableColumn id="15" xr3:uid="{EFB452EE-1990-49CE-9FA2-40973D17258C}" name="Column15" headerRowDxfId="129" dataDxfId="128"/>
    <tableColumn id="16" xr3:uid="{3D11A257-1D92-4D93-A92F-C93E2EBA05C4}" name="Column16" headerRowDxfId="127" dataDxfId="126"/>
    <tableColumn id="17" xr3:uid="{E43614AA-DD5D-4D57-AD92-3F31D080B0D3}" name="Column17" headerRowDxfId="125" dataDxfId="124"/>
    <tableColumn id="18" xr3:uid="{9580F6DD-BEB3-4FDC-81C2-AEC444195A6E}" name="Column18" headerRowDxfId="123" dataDxfId="122"/>
    <tableColumn id="19" xr3:uid="{92EDA993-A590-43BF-82D6-C0A0A052F8B7}" name="Column19" headerRowDxfId="121" dataDxfId="120"/>
    <tableColumn id="20" xr3:uid="{2ECD72C4-77B4-4F66-800A-39404A58DD12}" name="Column20" headerRowDxfId="119" dataDxfId="118"/>
    <tableColumn id="21" xr3:uid="{A9684A59-E78C-4DA0-AF6C-151961838395}" name="Column21" headerRowDxfId="117" dataDxfId="116"/>
    <tableColumn id="22" xr3:uid="{B8366EC4-43D0-4F88-B2DA-D1E2EC1AC4F7}" name="Column22" headerRowDxfId="115" dataDxfId="114"/>
    <tableColumn id="23" xr3:uid="{33462670-B434-401C-856B-21681A7522DB}" name="Column23" headerRowDxfId="113" dataDxfId="112"/>
    <tableColumn id="24" xr3:uid="{79193DC6-E881-4D68-B2DD-F0488F50491D}" name="Column24" headerRowDxfId="111" dataDxfId="110"/>
    <tableColumn id="25" xr3:uid="{F6C4C460-CE51-455A-858E-DE48340ADDF2}" name="Column25" headerRowDxfId="109" dataDxfId="108"/>
    <tableColumn id="26" xr3:uid="{DDAF1AB2-6D05-4838-93A8-B9F15FFAE0AF}" name="Column26" headerRowDxfId="107" dataDxfId="106"/>
    <tableColumn id="27" xr3:uid="{20B03212-B101-4981-9303-E90AFE6B4D7D}" name="Column27" headerRowDxfId="105" dataDxfId="104"/>
    <tableColumn id="28" xr3:uid="{0C167659-823A-4706-9CA9-145082F3B9C2}" name="Column28" headerRowDxfId="103" dataDxfId="102"/>
    <tableColumn id="29" xr3:uid="{09727A58-89D4-4648-BEDE-0A6B886067BB}" name="Column29" headerRowDxfId="101" dataDxfId="100"/>
    <tableColumn id="30" xr3:uid="{31CF31D0-2D7E-4BDA-8BDB-20B9F4F1589C}" name="Column30" headerRowDxfId="99" dataDxfId="98"/>
    <tableColumn id="31" xr3:uid="{4F34CC14-EEEB-402D-9157-67E6151533EB}" name="Column31" headerRowDxfId="97" dataDxfId="96"/>
    <tableColumn id="32" xr3:uid="{C253673F-0C1A-4DD0-A2A6-ADF962ACB1A4}" name="Column32" headerRowDxfId="95" dataDxfId="94"/>
    <tableColumn id="33" xr3:uid="{4C805910-30FD-430F-8448-B87F4205B529}" name="Column33" headerRowDxfId="93" dataDxfId="92"/>
    <tableColumn id="34" xr3:uid="{B2093C09-BDF4-458D-8000-141FE9E5746F}" name="Column34" headerRowDxfId="91" dataDxfId="90"/>
    <tableColumn id="35" xr3:uid="{764B4AA8-890F-4071-AFF5-4E5848A2C4A8}" name="Column35" headerRowDxfId="89" dataDxfId="88"/>
    <tableColumn id="36" xr3:uid="{BD982347-813E-474D-A216-BB517DCB0824}" name="Column36" headerRowDxfId="87" dataDxfId="86"/>
    <tableColumn id="37" xr3:uid="{91C15B81-3D01-4839-859D-A27D81F1251C}" name="Column37" headerRowDxfId="85" dataDxfId="84"/>
    <tableColumn id="38" xr3:uid="{CA07F0D8-21F5-4E78-9965-D0FFA9A833C2}" name="Column38" headerRowDxfId="83" dataDxfId="82"/>
    <tableColumn id="39" xr3:uid="{2DF4FAC7-A043-4CC9-95B5-FC4381E7B22D}" name="Column39" headerRowDxfId="81" dataDxfId="80"/>
    <tableColumn id="40" xr3:uid="{587EF940-857D-4121-AA80-31B6981A8401}" name="Column40" headerRowDxfId="79" dataDxfId="78"/>
    <tableColumn id="41" xr3:uid="{212FF878-533B-4BFF-B124-5D14C3DFFE75}" name="Column41" headerRowDxfId="77" dataDxfId="76"/>
    <tableColumn id="42" xr3:uid="{EF8A30E9-EAFE-4CA4-AD40-79179B3F149B}" name="Column42" headerRowDxfId="75" dataDxfId="74"/>
    <tableColumn id="43" xr3:uid="{B5B6831A-007E-4C32-9C86-2B37470C7B1F}" name="Column43" headerRowDxfId="73" dataDxfId="72"/>
    <tableColumn id="44" xr3:uid="{70C00D70-9484-4C7A-9485-A4F29A224581}" name="Column44" headerRowDxfId="71" dataDxfId="70"/>
    <tableColumn id="45" xr3:uid="{015C27FF-4CDD-430F-BCDA-D9AB008D94D5}" name="Column45" headerRowDxfId="69" dataDxfId="68"/>
    <tableColumn id="46" xr3:uid="{79D9717B-BB87-4C5F-9F56-993B0A854F38}" name="Column46" headerRowDxfId="67" dataDxfId="66"/>
    <tableColumn id="47" xr3:uid="{0694A869-9869-4F38-A353-4085CADC2D25}" name="Column47" headerRowDxfId="65" dataDxfId="64"/>
    <tableColumn id="48" xr3:uid="{2E312CB2-E024-49B1-B643-E91588853FD7}" name="Column48" headerRowDxfId="63" dataDxfId="62"/>
    <tableColumn id="49" xr3:uid="{13D82731-2EB2-4BE5-A75F-E72230E3417D}" name="Column49" headerRowDxfId="61" dataDxfId="60"/>
    <tableColumn id="50" xr3:uid="{7C687187-DE71-4C44-AB3C-BCB92C6A54B2}" name="Column50" headerRowDxfId="59" dataDxfId="58"/>
    <tableColumn id="51" xr3:uid="{0BFFBE6E-5F8E-4B35-9DB4-B153F884C505}" name="Column51" headerRowDxfId="57" dataDxfId="56"/>
    <tableColumn id="52" xr3:uid="{A176720E-3BAA-487D-9F1B-C9168195AB2D}" name="Column52" headerRowDxfId="55" dataDxfId="54"/>
    <tableColumn id="53" xr3:uid="{349D4BC6-421B-42D5-BC64-E350D9141115}" name="Column53" headerRowDxfId="53" dataDxfId="52"/>
    <tableColumn id="54" xr3:uid="{2BD29224-7BBE-4CAB-860C-96F921D9EF49}" name="Column54" headerRowDxfId="51" dataDxfId="50"/>
    <tableColumn id="55" xr3:uid="{6AA4E79D-52B6-47BB-8802-C745FF855566}" name="Column55" headerRowDxfId="49" dataDxfId="48"/>
    <tableColumn id="56" xr3:uid="{2DF88ADD-D84C-4D45-8E42-DE91A586F0C1}" name="Column56" headerRowDxfId="47" dataDxfId="46"/>
    <tableColumn id="57" xr3:uid="{3D1C1FD0-50EF-4B34-A8FF-5D6DF6515FAF}" name="Column57" headerRowDxfId="45" dataDxfId="44"/>
    <tableColumn id="58" xr3:uid="{4C759527-0852-4AE8-9169-75CAA34C8F64}" name="Column58" headerRowDxfId="43" dataDxfId="42"/>
    <tableColumn id="59" xr3:uid="{AF97F4F4-E3C2-4618-96AC-B3FCD7AD5A45}" name="Column59" headerRowDxfId="41" dataDxfId="40"/>
    <tableColumn id="60" xr3:uid="{3CD09086-2EEC-4437-82A5-6C3878A3DB49}" name="Column60" headerRowDxfId="39" dataDxfId="38"/>
    <tableColumn id="61" xr3:uid="{AD7EF957-2C0C-421F-8046-75A26FA199FA}" name="Column61" headerRowDxfId="37" dataDxfId="36"/>
    <tableColumn id="62" xr3:uid="{FCE8CBB8-F18A-43B9-AD95-19B9188286D6}" name="Column62" headerRowDxfId="35" dataDxfId="34"/>
    <tableColumn id="63" xr3:uid="{34878946-DF49-46FA-91F1-6E7C122EA9C3}" name="Column63" headerRowDxfId="33" dataDxfId="32"/>
    <tableColumn id="64" xr3:uid="{7F776C48-090C-49E6-AFAF-7863BD22B17A}" name="Column64" headerRowDxfId="31" dataDxfId="30"/>
    <tableColumn id="65" xr3:uid="{59B29EB7-0CBC-464E-8976-DDB53F8C0197}" name="Column65" headerRowDxfId="29" dataDxfId="28"/>
    <tableColumn id="66" xr3:uid="{0DFF1D4F-6188-4601-A672-06A8D5D9120F}" name="Column66" headerRowDxfId="27" dataDxfId="26"/>
    <tableColumn id="67" xr3:uid="{29738B0E-F2F2-4D06-8153-FAB42A8E8BBE}" name="Column67" headerRowDxfId="25" dataDxfId="24"/>
    <tableColumn id="68" xr3:uid="{2886E2DA-5237-4843-B644-1539B3EEFDEA}" name="Column68" headerRowDxfId="23" dataDxfId="22"/>
    <tableColumn id="69" xr3:uid="{687B09CE-7849-4D6B-B1C0-28908F6C39FF}" name="Column69" headerRowDxfId="21" dataDxfId="20"/>
    <tableColumn id="70" xr3:uid="{F5339B58-FE4F-44DF-AFE5-91D77DBC3A82}" name="Column70" headerRowDxfId="19" dataDxfId="18"/>
    <tableColumn id="71" xr3:uid="{4A80B806-4EE6-4F9F-B63A-EA993E7C89F3}" name="Column71" headerRowDxfId="17" dataDxfId="16"/>
    <tableColumn id="72" xr3:uid="{B75DCC15-4E14-4689-8958-CED5D3532D7A}" name="Column72" headerRowDxfId="15" dataDxfId="14"/>
    <tableColumn id="73" xr3:uid="{4B3BC0A4-3F40-4569-A30C-C29E75A31203}" name="Column73" headerRowDxfId="13" dataDxfId="12"/>
    <tableColumn id="74" xr3:uid="{1DF20385-8C57-45E1-870B-697392952BF1}" name="Column74" headerRowDxfId="11" dataDxfId="10"/>
    <tableColumn id="75" xr3:uid="{5A13D34E-FB2F-4A10-82D6-CB37314D8FAC}" name="Column75" headerRowDxfId="9" dataDxfId="8"/>
    <tableColumn id="76" xr3:uid="{514235E5-7C76-4295-B74B-95CE4ED898AD}" name="Column76" headerRowDxfId="7" dataDxfId="6"/>
    <tableColumn id="77" xr3:uid="{51F6C4C5-E39A-4096-BF97-4A6FC0B13583}" name="Column77" headerRowDxfId="5" dataDxfId="4"/>
    <tableColumn id="78" xr3:uid="{376A6506-1893-4A28-93CB-814595EFEF23}" name="Column78" headerRowDxfId="3" dataDxfId="2"/>
    <tableColumn id="79" xr3:uid="{F09046D7-AFF1-42E1-ACC9-B8FD25B26108}" name="Column79" headerRowDxfId="1"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1F3864"/>
      </a:accent1>
      <a:accent2>
        <a:srgbClr val="8EAADB"/>
      </a:accent2>
      <a:accent3>
        <a:srgbClr val="BF9000"/>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islingtonccg.nhs.uk/Children%20and%20Young%20Peoples%20Health%20Strategy.pdf" TargetMode="External"/><Relationship Id="rId6" Type="http://schemas.openxmlformats.org/officeDocument/2006/relationships/comments" Target="../comments2.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49431-6BAF-409F-A8C1-EEC154CA937C}">
  <dimension ref="A1:BB229"/>
  <sheetViews>
    <sheetView showZeros="0" zoomScale="55" zoomScaleNormal="55" workbookViewId="0">
      <pane xSplit="1" ySplit="3" topLeftCell="B88" activePane="bottomRight" state="frozen"/>
      <selection pane="topRight" activeCell="B1" sqref="B1"/>
      <selection pane="bottomLeft" activeCell="A4" sqref="A4"/>
      <selection pane="bottomRight" activeCell="E103" sqref="E103"/>
    </sheetView>
  </sheetViews>
  <sheetFormatPr defaultRowHeight="15" x14ac:dyDescent="0.25"/>
  <cols>
    <col min="1" max="1" width="36.5703125" style="30" customWidth="1"/>
    <col min="2" max="12" width="34.7109375" style="30" customWidth="1"/>
    <col min="13" max="35" width="17.7109375" style="30" customWidth="1"/>
    <col min="36" max="37" width="34.7109375" style="30" customWidth="1"/>
    <col min="38" max="38" width="30.42578125" style="30" customWidth="1"/>
    <col min="39" max="16384" width="9.140625" style="30"/>
  </cols>
  <sheetData>
    <row r="1" spans="1:54" ht="57" customHeight="1" x14ac:dyDescent="0.25">
      <c r="A1" s="42" t="s">
        <v>53</v>
      </c>
      <c r="B1" s="40" t="s">
        <v>1150</v>
      </c>
      <c r="C1" s="40" t="s">
        <v>1152</v>
      </c>
      <c r="D1" s="40" t="s">
        <v>1153</v>
      </c>
      <c r="E1" s="40" t="s">
        <v>1154</v>
      </c>
      <c r="F1" s="40" t="s">
        <v>260</v>
      </c>
      <c r="G1" s="40" t="s">
        <v>261</v>
      </c>
      <c r="H1" s="40" t="s">
        <v>262</v>
      </c>
      <c r="I1" s="40" t="s">
        <v>1155</v>
      </c>
      <c r="J1" s="40" t="s">
        <v>264</v>
      </c>
      <c r="K1" s="40" t="s">
        <v>1156</v>
      </c>
      <c r="L1" s="40" t="s">
        <v>1157</v>
      </c>
      <c r="M1" s="40" t="s">
        <v>275</v>
      </c>
      <c r="N1" s="40"/>
      <c r="O1" s="40"/>
      <c r="P1" s="40"/>
      <c r="Q1" s="40"/>
      <c r="R1" s="40"/>
      <c r="S1" s="40"/>
      <c r="T1" s="40"/>
      <c r="U1" s="40"/>
      <c r="V1" s="40"/>
      <c r="W1" s="40"/>
      <c r="X1" s="40"/>
      <c r="Y1" s="40"/>
      <c r="Z1" s="40"/>
      <c r="AA1" s="40"/>
      <c r="AB1" s="40"/>
      <c r="AC1" s="40"/>
      <c r="AD1" s="40"/>
      <c r="AE1" s="40"/>
      <c r="AF1" s="40"/>
      <c r="AG1" s="40" t="s">
        <v>280</v>
      </c>
      <c r="AH1" s="40"/>
      <c r="AI1" s="40"/>
      <c r="AJ1" s="40" t="s">
        <v>1159</v>
      </c>
      <c r="AK1" s="40" t="s">
        <v>1160</v>
      </c>
      <c r="AL1" s="29"/>
    </row>
    <row r="2" spans="1:54" ht="50.25" customHeight="1" x14ac:dyDescent="0.25">
      <c r="A2" s="42"/>
      <c r="B2" s="40"/>
      <c r="C2" s="40"/>
      <c r="D2" s="40"/>
      <c r="E2" s="40"/>
      <c r="F2" s="40"/>
      <c r="G2" s="40"/>
      <c r="H2" s="40"/>
      <c r="I2" s="40"/>
      <c r="J2" s="40"/>
      <c r="K2" s="40"/>
      <c r="L2" s="40"/>
      <c r="M2" s="40" t="s">
        <v>1151</v>
      </c>
      <c r="N2" s="40"/>
      <c r="O2" s="40" t="s">
        <v>269</v>
      </c>
      <c r="P2" s="40"/>
      <c r="Q2" s="40" t="s">
        <v>270</v>
      </c>
      <c r="R2" s="40"/>
      <c r="S2" s="40" t="s">
        <v>271</v>
      </c>
      <c r="T2" s="40"/>
      <c r="U2" s="40" t="s">
        <v>4</v>
      </c>
      <c r="V2" s="40"/>
      <c r="W2" s="40" t="s">
        <v>272</v>
      </c>
      <c r="X2" s="40"/>
      <c r="Y2" s="40" t="s">
        <v>9</v>
      </c>
      <c r="Z2" s="40"/>
      <c r="AA2" s="40" t="s">
        <v>1136</v>
      </c>
      <c r="AB2" s="40"/>
      <c r="AC2" s="40" t="s">
        <v>1163</v>
      </c>
      <c r="AD2" s="40"/>
      <c r="AE2" s="40" t="s">
        <v>273</v>
      </c>
      <c r="AF2" s="40"/>
      <c r="AG2" s="31" t="s">
        <v>281</v>
      </c>
      <c r="AH2" s="31" t="s">
        <v>282</v>
      </c>
      <c r="AI2" s="31" t="s">
        <v>283</v>
      </c>
      <c r="AJ2" s="40"/>
      <c r="AK2" s="40"/>
      <c r="AL2" s="29"/>
    </row>
    <row r="3" spans="1:54" ht="18" customHeight="1" x14ac:dyDescent="0.25">
      <c r="A3" s="42"/>
      <c r="B3" s="40"/>
      <c r="C3" s="40"/>
      <c r="D3" s="40"/>
      <c r="E3" s="40"/>
      <c r="F3" s="40"/>
      <c r="G3" s="40"/>
      <c r="H3" s="40"/>
      <c r="I3" s="40"/>
      <c r="J3" s="40"/>
      <c r="K3" s="40"/>
      <c r="L3" s="40"/>
      <c r="M3" s="31" t="s">
        <v>0</v>
      </c>
      <c r="N3" s="31" t="s">
        <v>8</v>
      </c>
      <c r="O3" s="31" t="s">
        <v>0</v>
      </c>
      <c r="P3" s="31" t="s">
        <v>8</v>
      </c>
      <c r="Q3" s="31" t="s">
        <v>0</v>
      </c>
      <c r="R3" s="31" t="s">
        <v>8</v>
      </c>
      <c r="S3" s="31" t="s">
        <v>0</v>
      </c>
      <c r="T3" s="31" t="s">
        <v>8</v>
      </c>
      <c r="U3" s="31" t="s">
        <v>0</v>
      </c>
      <c r="V3" s="31" t="s">
        <v>8</v>
      </c>
      <c r="W3" s="31" t="s">
        <v>0</v>
      </c>
      <c r="X3" s="31" t="s">
        <v>8</v>
      </c>
      <c r="Y3" s="31" t="s">
        <v>0</v>
      </c>
      <c r="Z3" s="31" t="s">
        <v>8</v>
      </c>
      <c r="AA3" s="31" t="s">
        <v>0</v>
      </c>
      <c r="AB3" s="31" t="s">
        <v>8</v>
      </c>
      <c r="AC3" s="31" t="s">
        <v>0</v>
      </c>
      <c r="AD3" s="31" t="s">
        <v>8</v>
      </c>
      <c r="AE3" s="31" t="s">
        <v>0</v>
      </c>
      <c r="AF3" s="31" t="s">
        <v>8</v>
      </c>
      <c r="AG3" s="31" t="s">
        <v>0</v>
      </c>
      <c r="AH3" s="31" t="s">
        <v>0</v>
      </c>
      <c r="AI3" s="31" t="s">
        <v>0</v>
      </c>
      <c r="AJ3" s="40"/>
      <c r="AK3" s="40"/>
      <c r="AL3" s="29"/>
    </row>
    <row r="4" spans="1:54" s="35" customFormat="1" x14ac:dyDescent="0.25">
      <c r="A4" s="32" t="s">
        <v>1158</v>
      </c>
      <c r="B4" s="32" t="s">
        <v>13</v>
      </c>
      <c r="C4" s="32" t="s">
        <v>15</v>
      </c>
      <c r="D4" s="32" t="s">
        <v>16</v>
      </c>
      <c r="E4" s="32" t="s">
        <v>17</v>
      </c>
      <c r="F4" s="32" t="s">
        <v>18</v>
      </c>
      <c r="G4" s="32" t="s">
        <v>19</v>
      </c>
      <c r="H4" s="32" t="s">
        <v>20</v>
      </c>
      <c r="I4" s="32" t="s">
        <v>21</v>
      </c>
      <c r="J4" s="32" t="s">
        <v>22</v>
      </c>
      <c r="K4" s="32" t="s">
        <v>23</v>
      </c>
      <c r="L4" s="32" t="s">
        <v>24</v>
      </c>
      <c r="M4" s="32" t="s">
        <v>25</v>
      </c>
      <c r="N4" s="32" t="s">
        <v>26</v>
      </c>
      <c r="O4" s="32" t="s">
        <v>27</v>
      </c>
      <c r="P4" s="32" t="s">
        <v>28</v>
      </c>
      <c r="Q4" s="32" t="s">
        <v>29</v>
      </c>
      <c r="R4" s="32" t="s">
        <v>30</v>
      </c>
      <c r="S4" s="32" t="s">
        <v>31</v>
      </c>
      <c r="T4" s="32" t="s">
        <v>32</v>
      </c>
      <c r="U4" s="32" t="s">
        <v>33</v>
      </c>
      <c r="V4" s="32" t="s">
        <v>14</v>
      </c>
      <c r="W4" s="32" t="s">
        <v>34</v>
      </c>
      <c r="X4" s="32" t="s">
        <v>35</v>
      </c>
      <c r="Y4" s="32" t="s">
        <v>36</v>
      </c>
      <c r="Z4" s="32" t="s">
        <v>37</v>
      </c>
      <c r="AA4" s="32" t="s">
        <v>38</v>
      </c>
      <c r="AB4" s="32" t="s">
        <v>39</v>
      </c>
      <c r="AC4" s="32" t="s">
        <v>40</v>
      </c>
      <c r="AD4" s="32" t="s">
        <v>41</v>
      </c>
      <c r="AE4" s="32" t="s">
        <v>42</v>
      </c>
      <c r="AF4" s="32" t="s">
        <v>43</v>
      </c>
      <c r="AG4" s="32" t="s">
        <v>44</v>
      </c>
      <c r="AH4" s="32" t="s">
        <v>45</v>
      </c>
      <c r="AI4" s="32" t="s">
        <v>46</v>
      </c>
      <c r="AJ4" s="32" t="s">
        <v>47</v>
      </c>
      <c r="AK4" s="33" t="s">
        <v>48</v>
      </c>
      <c r="AL4" s="34"/>
      <c r="AM4" s="32"/>
      <c r="AN4" s="32"/>
      <c r="AO4" s="32"/>
      <c r="AP4" s="32"/>
      <c r="AQ4" s="32"/>
      <c r="AR4" s="32"/>
      <c r="AS4" s="32"/>
      <c r="AT4" s="32"/>
      <c r="AU4" s="32"/>
      <c r="AV4" s="32"/>
      <c r="AW4" s="32"/>
      <c r="AX4" s="32"/>
      <c r="AY4" s="32"/>
      <c r="AZ4" s="32"/>
      <c r="BA4" s="32"/>
      <c r="BB4" s="32"/>
    </row>
    <row r="5" spans="1:54" x14ac:dyDescent="0.25">
      <c r="A5" s="30" t="str">
        <f>'Full responses'!A5</f>
        <v>Airedale, Wharfedale and Craven CCG</v>
      </c>
      <c r="B5" s="30" t="str">
        <f>Table4[[#This Row],[Filter2]]</f>
        <v>y</v>
      </c>
      <c r="C5" s="30" t="str">
        <f>Table4[[#This Row],[Filter4]]</f>
        <v>n</v>
      </c>
      <c r="D5" s="30" t="str">
        <f>Table4[[#This Row],[Filter6]]</f>
        <v>y</v>
      </c>
      <c r="E5" s="30" t="str">
        <f>'Full responses'!G5</f>
        <v>n</v>
      </c>
      <c r="F5" s="30" t="str">
        <f>'Full responses'!J5</f>
        <v>y</v>
      </c>
      <c r="G5" s="30" t="str">
        <f>'Full responses'!K5</f>
        <v>y</v>
      </c>
      <c r="H5" s="30" t="str">
        <f>'Full responses'!L5</f>
        <v>y</v>
      </c>
      <c r="I5" s="30" t="str">
        <f>'Full responses'!M5</f>
        <v>y</v>
      </c>
      <c r="J5" s="30" t="str">
        <f>Table4[[#This Row],[Filter15]]</f>
        <v>y</v>
      </c>
      <c r="K5" s="30" t="str">
        <f>'Full responses'!Q5</f>
        <v>y</v>
      </c>
      <c r="L5" s="30" t="str">
        <f>'Full responses'!S5</f>
        <v>y</v>
      </c>
      <c r="M5" s="30" t="str">
        <f>Table4[[#This Row],[Filter21]]</f>
        <v>y</v>
      </c>
      <c r="N5" s="30" t="str">
        <f>Table4[[#This Row],[Filter22]]</f>
        <v>y</v>
      </c>
      <c r="O5" s="30" t="str">
        <f>'Full responses'!Y5</f>
        <v>n</v>
      </c>
      <c r="P5" s="30" t="str">
        <f>'Full responses'!Z5</f>
        <v>n</v>
      </c>
      <c r="Q5" s="30" t="str">
        <f>'Full responses'!AC5</f>
        <v>y</v>
      </c>
      <c r="R5" s="30" t="str">
        <f>'Full responses'!AD5</f>
        <v>n</v>
      </c>
      <c r="S5" s="30" t="str">
        <f>'Full responses'!AG5</f>
        <v>y</v>
      </c>
      <c r="T5" s="30" t="str">
        <f>'Full responses'!AH5</f>
        <v>y</v>
      </c>
      <c r="U5" s="30" t="str">
        <f>'Full responses'!AK5</f>
        <v>y</v>
      </c>
      <c r="V5" s="30" t="str">
        <f>'Full responses'!AL5</f>
        <v>y</v>
      </c>
      <c r="W5" s="30" t="str">
        <f>'Full responses'!AP5</f>
        <v>y</v>
      </c>
      <c r="X5" s="30" t="str">
        <f>'Full responses'!AQ5</f>
        <v>n</v>
      </c>
      <c r="Y5" s="30" t="str">
        <f>'Full responses'!AT5</f>
        <v>y</v>
      </c>
      <c r="Z5" s="30" t="str">
        <f>'Full responses'!AU5</f>
        <v>n</v>
      </c>
      <c r="AA5" s="30" t="str">
        <f>'Full responses'!AX5</f>
        <v>y</v>
      </c>
      <c r="AB5" s="30" t="str">
        <f>'Full responses'!AY5</f>
        <v>y</v>
      </c>
      <c r="AC5" s="30" t="str">
        <f>'Full responses'!BJ5</f>
        <v>y</v>
      </c>
      <c r="AD5" s="30" t="str">
        <f>'Full responses'!BK5</f>
        <v>y</v>
      </c>
      <c r="AE5" s="30" t="str">
        <f>'Full responses'!BN5</f>
        <v>y</v>
      </c>
      <c r="AF5" s="30" t="str">
        <f>'Full responses'!BO5</f>
        <v>y</v>
      </c>
      <c r="AG5" s="30" t="str">
        <f>'Full responses'!BR5</f>
        <v>n</v>
      </c>
      <c r="AH5" s="30" t="str">
        <f>'Full responses'!BT5</f>
        <v>n</v>
      </c>
      <c r="AI5" s="30" t="str">
        <f>'Full responses'!BV5</f>
        <v>y</v>
      </c>
      <c r="AJ5" s="30" t="str">
        <f>'Full responses'!BX5</f>
        <v>In development</v>
      </c>
      <c r="AK5" s="29" t="str">
        <f>'Full responses'!BZ5</f>
        <v>y</v>
      </c>
      <c r="AL5" s="29"/>
    </row>
    <row r="6" spans="1:54" x14ac:dyDescent="0.25">
      <c r="A6" s="30" t="str">
        <f>'Full responses'!A6</f>
        <v>Ashford CCG</v>
      </c>
      <c r="B6" s="30" t="str">
        <f>Table4[[#This Row],[Filter2]]</f>
        <v>y</v>
      </c>
      <c r="C6" s="30" t="str">
        <f>Table4[[#This Row],[Filter4]]</f>
        <v>n</v>
      </c>
      <c r="D6" s="30" t="str">
        <f>Table4[[#This Row],[Filter6]]</f>
        <v>n</v>
      </c>
      <c r="E6" s="30" t="str">
        <f>'Full responses'!G6</f>
        <v>n</v>
      </c>
      <c r="F6" s="30" t="str">
        <f>'Full responses'!J6</f>
        <v>n</v>
      </c>
      <c r="G6" s="30" t="str">
        <f>'Full responses'!K6</f>
        <v>y</v>
      </c>
      <c r="H6" s="30" t="str">
        <f>'Full responses'!L6</f>
        <v>n</v>
      </c>
      <c r="I6" s="30" t="str">
        <f>'Full responses'!M6</f>
        <v>n</v>
      </c>
      <c r="J6" s="30" t="str">
        <f>Table4[[#This Row],[Filter15]]</f>
        <v>y</v>
      </c>
      <c r="K6" s="30" t="str">
        <f>'Full responses'!Q6</f>
        <v>n</v>
      </c>
      <c r="L6" s="30" t="str">
        <f>'Full responses'!S6</f>
        <v>n</v>
      </c>
      <c r="M6" s="30" t="str">
        <f>Table4[[#This Row],[Filter21]]</f>
        <v>n</v>
      </c>
      <c r="N6" s="30" t="str">
        <f>Table4[[#This Row],[Filter22]]</f>
        <v>n</v>
      </c>
      <c r="O6" s="30" t="str">
        <f>'Full responses'!Y6</f>
        <v>n</v>
      </c>
      <c r="P6" s="30" t="str">
        <f>'Full responses'!Z6</f>
        <v>n</v>
      </c>
      <c r="Q6" s="30" t="str">
        <f>'Full responses'!AC6</f>
        <v>n</v>
      </c>
      <c r="R6" s="30" t="str">
        <f>'Full responses'!AD6</f>
        <v>n</v>
      </c>
      <c r="S6" s="30" t="str">
        <f>'Full responses'!AG6</f>
        <v>y</v>
      </c>
      <c r="T6" s="30" t="str">
        <f>'Full responses'!AH6</f>
        <v>n</v>
      </c>
      <c r="U6" s="30" t="str">
        <f>'Full responses'!AK6</f>
        <v>n</v>
      </c>
      <c r="V6" s="30" t="str">
        <f>'Full responses'!AL6</f>
        <v>n</v>
      </c>
      <c r="W6" s="30" t="str">
        <f>'Full responses'!AP6</f>
        <v>y</v>
      </c>
      <c r="X6" s="30" t="str">
        <f>'Full responses'!AQ6</f>
        <v>n</v>
      </c>
      <c r="Y6" s="30" t="str">
        <f>'Full responses'!AT6</f>
        <v>n</v>
      </c>
      <c r="Z6" s="30" t="str">
        <f>'Full responses'!AU6</f>
        <v>n</v>
      </c>
      <c r="AA6" s="30" t="str">
        <f>'Full responses'!AX6</f>
        <v>n</v>
      </c>
      <c r="AB6" s="30" t="str">
        <f>'Full responses'!AY6</f>
        <v>n</v>
      </c>
      <c r="AC6" s="30" t="str">
        <f>'Full responses'!BJ6</f>
        <v>n</v>
      </c>
      <c r="AD6" s="30" t="str">
        <f>'Full responses'!BK6</f>
        <v>n</v>
      </c>
      <c r="AE6" s="30" t="str">
        <f>'Full responses'!BN6</f>
        <v>y</v>
      </c>
      <c r="AF6" s="30" t="str">
        <f>'Full responses'!BO6</f>
        <v>n</v>
      </c>
      <c r="AG6" s="30" t="str">
        <f>'Full responses'!BR6</f>
        <v>y</v>
      </c>
      <c r="AH6" s="30" t="str">
        <f>'Full responses'!BT6</f>
        <v>y</v>
      </c>
      <c r="AI6" s="30" t="str">
        <f>'Full responses'!BV6</f>
        <v>y</v>
      </c>
      <c r="AJ6" s="30" t="str">
        <f>'Full responses'!BX6</f>
        <v>Ask providers</v>
      </c>
      <c r="AK6" s="29" t="str">
        <f>'Full responses'!BZ6</f>
        <v>Ask providers</v>
      </c>
      <c r="AL6" s="29"/>
    </row>
    <row r="7" spans="1:54" x14ac:dyDescent="0.25">
      <c r="A7" s="30" t="str">
        <f>'Full responses'!A7</f>
        <v>Aylesbury Vale CCG</v>
      </c>
      <c r="B7" s="30" t="str">
        <f>Table4[[#This Row],[Filter2]]</f>
        <v>y</v>
      </c>
      <c r="C7" s="30" t="str">
        <f>Table4[[#This Row],[Filter4]]</f>
        <v>n</v>
      </c>
      <c r="D7" s="30" t="str">
        <f>Table4[[#This Row],[Filter6]]</f>
        <v>n</v>
      </c>
      <c r="E7" s="30" t="str">
        <f>'Full responses'!G7</f>
        <v xml:space="preserve"> y</v>
      </c>
      <c r="F7" s="30" t="str">
        <f>'Full responses'!J7</f>
        <v>n</v>
      </c>
      <c r="G7" s="30" t="str">
        <f>'Full responses'!K7</f>
        <v>y</v>
      </c>
      <c r="H7" s="30" t="str">
        <f>'Full responses'!L7</f>
        <v>y</v>
      </c>
      <c r="I7" s="30" t="str">
        <f>'Full responses'!M7</f>
        <v>y</v>
      </c>
      <c r="J7" s="30" t="str">
        <f>Table4[[#This Row],[Filter15]]</f>
        <v>y</v>
      </c>
      <c r="K7" s="30" t="str">
        <f>'Full responses'!Q7</f>
        <v>y</v>
      </c>
      <c r="L7" s="30" t="str">
        <f>'Full responses'!S7</f>
        <v>y</v>
      </c>
      <c r="M7" s="30" t="str">
        <f>Table4[[#This Row],[Filter21]]</f>
        <v>y</v>
      </c>
      <c r="N7" s="30" t="str">
        <f>Table4[[#This Row],[Filter22]]</f>
        <v>y</v>
      </c>
      <c r="O7" s="30" t="str">
        <f>'Full responses'!Y7</f>
        <v>n</v>
      </c>
      <c r="P7" s="30" t="str">
        <f>'Full responses'!Z7</f>
        <v>n</v>
      </c>
      <c r="Q7" s="30" t="str">
        <f>'Full responses'!AC7</f>
        <v>y</v>
      </c>
      <c r="R7" s="30" t="str">
        <f>'Full responses'!AD7</f>
        <v>n</v>
      </c>
      <c r="S7" s="30" t="str">
        <f>'Full responses'!AG7</f>
        <v>y</v>
      </c>
      <c r="T7" s="30" t="str">
        <f>'Full responses'!AH7</f>
        <v>n</v>
      </c>
      <c r="U7" s="30" t="str">
        <f>'Full responses'!AK7</f>
        <v>y</v>
      </c>
      <c r="V7" s="30" t="str">
        <f>'Full responses'!AL7</f>
        <v>y</v>
      </c>
      <c r="W7" s="30" t="str">
        <f>'Full responses'!AP7</f>
        <v>y</v>
      </c>
      <c r="X7" s="30" t="str">
        <f>'Full responses'!AQ7</f>
        <v>n</v>
      </c>
      <c r="Y7" s="30" t="str">
        <f>'Full responses'!AT7</f>
        <v>y</v>
      </c>
      <c r="Z7" s="30" t="str">
        <f>'Full responses'!AU7</f>
        <v>n</v>
      </c>
      <c r="AA7" s="30" t="str">
        <f>'Full responses'!AX7</f>
        <v>n</v>
      </c>
      <c r="AB7" s="30" t="str">
        <f>'Full responses'!AY7</f>
        <v>n</v>
      </c>
      <c r="AC7" s="30" t="str">
        <f>'Full responses'!BJ7</f>
        <v>y</v>
      </c>
      <c r="AD7" s="30" t="str">
        <f>'Full responses'!BK7</f>
        <v>n</v>
      </c>
      <c r="AE7" s="30" t="str">
        <f>'Full responses'!BN7</f>
        <v>y</v>
      </c>
      <c r="AF7" s="30" t="str">
        <f>'Full responses'!BO7</f>
        <v>n</v>
      </c>
      <c r="AG7" s="30" t="str">
        <f>'Full responses'!BR7</f>
        <v>y</v>
      </c>
      <c r="AH7" s="30" t="str">
        <f>'Full responses'!BT7</f>
        <v>y</v>
      </c>
      <c r="AI7" s="30" t="str">
        <f>'Full responses'!BV7</f>
        <v>y</v>
      </c>
      <c r="AJ7" s="30" t="str">
        <f>'Full responses'!BX7</f>
        <v>Ask providers</v>
      </c>
      <c r="AK7" s="29" t="str">
        <f>'Full responses'!BZ7</f>
        <v>Ask providers</v>
      </c>
      <c r="AL7" s="29"/>
    </row>
    <row r="8" spans="1:54" x14ac:dyDescent="0.25">
      <c r="A8" s="30" t="str">
        <f>'Full responses'!A8</f>
        <v>Barking &amp; Dagenham CCG</v>
      </c>
      <c r="B8" s="30" t="str">
        <f>Table4[[#This Row],[Filter2]]</f>
        <v>y</v>
      </c>
      <c r="C8" s="30" t="str">
        <f>Table4[[#This Row],[Filter4]]</f>
        <v>In development</v>
      </c>
      <c r="D8" s="30" t="str">
        <f>Table4[[#This Row],[Filter6]]</f>
        <v xml:space="preserve"> </v>
      </c>
      <c r="E8" s="30" t="str">
        <f>'Full responses'!G8</f>
        <v>n</v>
      </c>
      <c r="F8" s="30" t="str">
        <f>'Full responses'!J8</f>
        <v>n</v>
      </c>
      <c r="G8" s="30" t="str">
        <f>'Full responses'!K8</f>
        <v>y</v>
      </c>
      <c r="H8" s="30" t="str">
        <f>'Full responses'!L8</f>
        <v>y</v>
      </c>
      <c r="I8" s="30" t="str">
        <f>'Full responses'!M8</f>
        <v>n</v>
      </c>
      <c r="J8" s="30" t="str">
        <f>Table4[[#This Row],[Filter15]]</f>
        <v>y</v>
      </c>
      <c r="K8" s="30" t="str">
        <f>'Full responses'!Q8</f>
        <v>y</v>
      </c>
      <c r="L8" s="30" t="str">
        <f>'Full responses'!S8</f>
        <v>y</v>
      </c>
      <c r="M8" s="30" t="str">
        <f>Table4[[#This Row],[Filter21]]</f>
        <v>y</v>
      </c>
      <c r="N8" s="30" t="str">
        <f>Table4[[#This Row],[Filter22]]</f>
        <v>y</v>
      </c>
      <c r="O8" s="30" t="str">
        <f>'Full responses'!Y8</f>
        <v>y</v>
      </c>
      <c r="P8" s="30" t="str">
        <f>'Full responses'!Z8</f>
        <v>n</v>
      </c>
      <c r="Q8" s="30" t="str">
        <f>'Full responses'!AC8</f>
        <v>y</v>
      </c>
      <c r="R8" s="30" t="str">
        <f>'Full responses'!AD8</f>
        <v>y</v>
      </c>
      <c r="S8" s="30" t="str">
        <f>'Full responses'!AG8</f>
        <v>y</v>
      </c>
      <c r="T8" s="30" t="str">
        <f>'Full responses'!AH8</f>
        <v>y</v>
      </c>
      <c r="U8" s="30" t="str">
        <f>'Full responses'!AK8</f>
        <v>y</v>
      </c>
      <c r="V8" s="30" t="str">
        <f>'Full responses'!AL8</f>
        <v>y</v>
      </c>
      <c r="W8" s="30" t="str">
        <f>'Full responses'!AP8</f>
        <v>y</v>
      </c>
      <c r="X8" s="30" t="str">
        <f>'Full responses'!AQ8</f>
        <v>n</v>
      </c>
      <c r="Y8" s="30" t="str">
        <f>'Full responses'!AT8</f>
        <v>y</v>
      </c>
      <c r="Z8" s="30" t="str">
        <f>'Full responses'!AU8</f>
        <v>n</v>
      </c>
      <c r="AA8" s="30" t="str">
        <f>'Full responses'!AX8</f>
        <v>n</v>
      </c>
      <c r="AB8" s="30" t="str">
        <f>'Full responses'!AY8</f>
        <v>n</v>
      </c>
      <c r="AC8" s="30" t="str">
        <f>'Full responses'!BJ8</f>
        <v>n</v>
      </c>
      <c r="AD8" s="30" t="str">
        <f>'Full responses'!BK8</f>
        <v>n</v>
      </c>
      <c r="AE8" s="30" t="str">
        <f>'Full responses'!BN8</f>
        <v>y</v>
      </c>
      <c r="AF8" s="30" t="str">
        <f>'Full responses'!BO8</f>
        <v>n</v>
      </c>
      <c r="AG8" s="30" t="str">
        <f>'Full responses'!BR8</f>
        <v>y</v>
      </c>
      <c r="AH8" s="30" t="str">
        <f>'Full responses'!BT8</f>
        <v>y</v>
      </c>
      <c r="AI8" s="30" t="str">
        <f>'Full responses'!BV8</f>
        <v>y</v>
      </c>
      <c r="AJ8" s="30" t="str">
        <f>'Full responses'!BX8</f>
        <v>n</v>
      </c>
      <c r="AK8" s="29" t="str">
        <f>'Full responses'!BZ8</f>
        <v>y</v>
      </c>
      <c r="AL8" s="29"/>
    </row>
    <row r="9" spans="1:54" x14ac:dyDescent="0.25">
      <c r="A9" s="30" t="str">
        <f>'Full responses'!A9</f>
        <v>Barnet CCG</v>
      </c>
      <c r="B9" s="30" t="str">
        <f>Table4[[#This Row],[Filter2]]</f>
        <v>y</v>
      </c>
      <c r="C9" s="30" t="str">
        <f>Table4[[#This Row],[Filter4]]</f>
        <v>n</v>
      </c>
      <c r="D9" s="30" t="str">
        <f>Table4[[#This Row],[Filter6]]</f>
        <v>y</v>
      </c>
      <c r="E9" s="30" t="str">
        <f>'Full responses'!G9</f>
        <v>y</v>
      </c>
      <c r="F9" s="30" t="str">
        <f>'Full responses'!J9</f>
        <v>y</v>
      </c>
      <c r="G9" s="30" t="str">
        <f>'Full responses'!K9</f>
        <v>y</v>
      </c>
      <c r="H9" s="30" t="str">
        <f>'Full responses'!L9</f>
        <v>y</v>
      </c>
      <c r="I9" s="30" t="str">
        <f>'Full responses'!M9</f>
        <v>y</v>
      </c>
      <c r="J9" s="30" t="str">
        <f>Table4[[#This Row],[Filter15]]</f>
        <v>y</v>
      </c>
      <c r="K9" s="30" t="str">
        <f>'Full responses'!Q9</f>
        <v>y</v>
      </c>
      <c r="L9" s="30" t="str">
        <f>'Full responses'!S9</f>
        <v>n</v>
      </c>
      <c r="M9" s="30" t="str">
        <f>Table4[[#This Row],[Filter21]]</f>
        <v>n</v>
      </c>
      <c r="N9" s="30" t="str">
        <f>Table4[[#This Row],[Filter22]]</f>
        <v>n</v>
      </c>
      <c r="O9" s="30" t="str">
        <f>'Full responses'!Y9</f>
        <v>y</v>
      </c>
      <c r="P9" s="30" t="str">
        <f>'Full responses'!Z9</f>
        <v>Ask providers</v>
      </c>
      <c r="Q9" s="30" t="str">
        <f>'Full responses'!AC9</f>
        <v>n</v>
      </c>
      <c r="R9" s="30" t="str">
        <f>'Full responses'!AD9</f>
        <v>n</v>
      </c>
      <c r="S9" s="30" t="str">
        <f>'Full responses'!AG9</f>
        <v>y</v>
      </c>
      <c r="T9" s="30" t="str">
        <f>'Full responses'!AH9</f>
        <v>y</v>
      </c>
      <c r="U9" s="30" t="str">
        <f>'Full responses'!AK9</f>
        <v>y</v>
      </c>
      <c r="V9" s="30" t="str">
        <f>'Full responses'!AL9</f>
        <v>y</v>
      </c>
      <c r="W9" s="30" t="str">
        <f>'Full responses'!AP9</f>
        <v>y</v>
      </c>
      <c r="X9" s="30" t="str">
        <f>'Full responses'!AQ9</f>
        <v>y</v>
      </c>
      <c r="Y9" s="30" t="str">
        <f>'Full responses'!AT9</f>
        <v>n</v>
      </c>
      <c r="Z9" s="30" t="str">
        <f>'Full responses'!AU9</f>
        <v>n</v>
      </c>
      <c r="AA9" s="30" t="str">
        <f>'Full responses'!AX9</f>
        <v>n</v>
      </c>
      <c r="AB9" s="30" t="str">
        <f>'Full responses'!AY9</f>
        <v>n</v>
      </c>
      <c r="AC9" s="30" t="str">
        <f>'Full responses'!BJ9</f>
        <v>n</v>
      </c>
      <c r="AD9" s="30" t="str">
        <f>'Full responses'!BK9</f>
        <v>n</v>
      </c>
      <c r="AE9" s="30" t="str">
        <f>'Full responses'!BN9</f>
        <v>y</v>
      </c>
      <c r="AF9" s="30" t="str">
        <f>'Full responses'!BO9</f>
        <v>y</v>
      </c>
      <c r="AG9" s="30" t="str">
        <f>'Full responses'!BR9</f>
        <v>y</v>
      </c>
      <c r="AH9" s="30" t="str">
        <f>'Full responses'!BT9</f>
        <v>y</v>
      </c>
      <c r="AI9" s="30" t="str">
        <f>'Full responses'!BV9</f>
        <v>y</v>
      </c>
      <c r="AJ9" s="30" t="str">
        <f>'Full responses'!BX9</f>
        <v>Ask providers</v>
      </c>
      <c r="AK9" s="29" t="str">
        <f>'Full responses'!BZ9</f>
        <v>Ask providers</v>
      </c>
      <c r="AL9" s="29"/>
    </row>
    <row r="10" spans="1:54" x14ac:dyDescent="0.25">
      <c r="A10" s="30" t="str">
        <f>'Full responses'!A10</f>
        <v>Barnsley CCG</v>
      </c>
      <c r="B10" s="30" t="str">
        <f>Table4[[#This Row],[Filter2]]</f>
        <v>y</v>
      </c>
      <c r="C10" s="30" t="str">
        <f>Table4[[#This Row],[Filter4]]</f>
        <v>y</v>
      </c>
      <c r="D10" s="30" t="str">
        <f>Table4[[#This Row],[Filter6]]</f>
        <v>n</v>
      </c>
      <c r="E10" s="30" t="str">
        <f>'Full responses'!G10</f>
        <v>y</v>
      </c>
      <c r="F10" s="30" t="str">
        <f>'Full responses'!J10</f>
        <v>y</v>
      </c>
      <c r="G10" s="30" t="str">
        <f>'Full responses'!K10</f>
        <v>y</v>
      </c>
      <c r="H10" s="30" t="str">
        <f>'Full responses'!L10</f>
        <v>y</v>
      </c>
      <c r="I10" s="30" t="str">
        <f>'Full responses'!M10</f>
        <v>y</v>
      </c>
      <c r="J10" s="30" t="str">
        <f>Table4[[#This Row],[Filter15]]</f>
        <v>y</v>
      </c>
      <c r="K10" s="30" t="str">
        <f>'Full responses'!Q10</f>
        <v>y</v>
      </c>
      <c r="L10" s="30" t="str">
        <f>'Full responses'!S10</f>
        <v>y</v>
      </c>
      <c r="M10" s="30" t="str">
        <f>Table4[[#This Row],[Filter21]]</f>
        <v>Ask providers</v>
      </c>
      <c r="N10" s="30" t="str">
        <f>Table4[[#This Row],[Filter22]]</f>
        <v>Ask providers</v>
      </c>
      <c r="O10" s="30" t="str">
        <f>'Full responses'!Y10</f>
        <v>Ask providers</v>
      </c>
      <c r="P10" s="30" t="str">
        <f>'Full responses'!Z10</f>
        <v>Ask providers</v>
      </c>
      <c r="Q10" s="30" t="str">
        <f>'Full responses'!AC10</f>
        <v>Ask providers</v>
      </c>
      <c r="R10" s="30" t="str">
        <f>'Full responses'!AD10</f>
        <v>Ask providers</v>
      </c>
      <c r="S10" s="30" t="str">
        <f>'Full responses'!AG10</f>
        <v>Ask providers</v>
      </c>
      <c r="T10" s="30" t="str">
        <f>'Full responses'!AH10</f>
        <v>Ask providers</v>
      </c>
      <c r="U10" s="30" t="str">
        <f>'Full responses'!AK10</f>
        <v>Ask providers</v>
      </c>
      <c r="V10" s="30" t="str">
        <f>'Full responses'!AL10</f>
        <v>Ask providers</v>
      </c>
      <c r="W10" s="30" t="str">
        <f>'Full responses'!AP10</f>
        <v>Ask providers</v>
      </c>
      <c r="X10" s="30" t="str">
        <f>'Full responses'!AQ10</f>
        <v>Ask providers</v>
      </c>
      <c r="Y10" s="30" t="str">
        <f>'Full responses'!AT10</f>
        <v>Ask providers</v>
      </c>
      <c r="Z10" s="30" t="str">
        <f>'Full responses'!AU10</f>
        <v>Ask providers</v>
      </c>
      <c r="AA10" s="30" t="str">
        <f>'Full responses'!AX10</f>
        <v>Ask providers</v>
      </c>
      <c r="AB10" s="30" t="str">
        <f>'Full responses'!AY10</f>
        <v>Ask providers</v>
      </c>
      <c r="AC10" s="30" t="str">
        <f>'Full responses'!BJ10</f>
        <v>Ask providers</v>
      </c>
      <c r="AD10" s="30" t="str">
        <f>'Full responses'!BK10</f>
        <v>Ask providers</v>
      </c>
      <c r="AE10" s="30" t="str">
        <f>'Full responses'!BN10</f>
        <v>Ask providers</v>
      </c>
      <c r="AF10" s="30" t="str">
        <f>'Full responses'!BO10</f>
        <v>Ask providers</v>
      </c>
      <c r="AG10" s="30" t="str">
        <f>'Full responses'!BR10</f>
        <v>y</v>
      </c>
      <c r="AH10" s="30" t="str">
        <f>'Full responses'!BT10</f>
        <v>Ask providers</v>
      </c>
      <c r="AI10" s="30" t="str">
        <f>'Full responses'!BV10</f>
        <v>Ask providers</v>
      </c>
      <c r="AJ10" s="30" t="str">
        <f>'Full responses'!BX10</f>
        <v>n</v>
      </c>
      <c r="AK10" s="29" t="str">
        <f>'Full responses'!BZ10</f>
        <v>n</v>
      </c>
      <c r="AL10" s="29"/>
    </row>
    <row r="11" spans="1:54" x14ac:dyDescent="0.25">
      <c r="A11" s="30" t="str">
        <f>'Full responses'!A11</f>
        <v>Basildon and Brentwood CCG</v>
      </c>
      <c r="B11" s="30" t="str">
        <f>Table4[[#This Row],[Filter2]]</f>
        <v>Y</v>
      </c>
      <c r="C11" s="30" t="str">
        <f>Table4[[#This Row],[Filter4]]</f>
        <v>n</v>
      </c>
      <c r="D11" s="30" t="str">
        <f>Table4[[#This Row],[Filter6]]</f>
        <v>y</v>
      </c>
      <c r="E11" s="30" t="str">
        <f>'Full responses'!G11</f>
        <v>y</v>
      </c>
      <c r="F11" s="30" t="str">
        <f>'Full responses'!J11</f>
        <v>y</v>
      </c>
      <c r="G11" s="30" t="str">
        <f>'Full responses'!K11</f>
        <v>y</v>
      </c>
      <c r="H11" s="30" t="str">
        <f>'Full responses'!L11</f>
        <v>y</v>
      </c>
      <c r="I11" s="30" t="str">
        <f>'Full responses'!M11</f>
        <v>y</v>
      </c>
      <c r="J11" s="30" t="str">
        <f>Table4[[#This Row],[Filter15]]</f>
        <v>y</v>
      </c>
      <c r="K11" s="30" t="str">
        <f>'Full responses'!Q11</f>
        <v>y</v>
      </c>
      <c r="L11" s="30" t="str">
        <f>'Full responses'!S11</f>
        <v>y</v>
      </c>
      <c r="M11" s="30" t="str">
        <f>Table4[[#This Row],[Filter21]]</f>
        <v>Ask providers</v>
      </c>
      <c r="N11" s="30" t="str">
        <f>Table4[[#This Row],[Filter22]]</f>
        <v>Ask providers</v>
      </c>
      <c r="O11" s="30" t="str">
        <f>'Full responses'!Y11</f>
        <v>Ask providers</v>
      </c>
      <c r="P11" s="30" t="str">
        <f>'Full responses'!Z11</f>
        <v>Ask providers</v>
      </c>
      <c r="Q11" s="30" t="str">
        <f>'Full responses'!AC11</f>
        <v>y</v>
      </c>
      <c r="R11" s="30" t="str">
        <f>'Full responses'!AD11</f>
        <v>Ask providers</v>
      </c>
      <c r="S11" s="30" t="str">
        <f>'Full responses'!AG11</f>
        <v>y</v>
      </c>
      <c r="T11" s="30" t="str">
        <f>'Full responses'!AH11</f>
        <v>y</v>
      </c>
      <c r="U11" s="30" t="str">
        <f>'Full responses'!AK11</f>
        <v>y</v>
      </c>
      <c r="V11" s="30" t="str">
        <f>'Full responses'!AL11</f>
        <v>y</v>
      </c>
      <c r="W11" s="30" t="str">
        <f>'Full responses'!AP11</f>
        <v>y</v>
      </c>
      <c r="X11" s="30" t="str">
        <f>'Full responses'!AQ11</f>
        <v>n</v>
      </c>
      <c r="Y11" s="30" t="str">
        <f>'Full responses'!AT11</f>
        <v>y</v>
      </c>
      <c r="Z11" s="30" t="str">
        <f>'Full responses'!AU11</f>
        <v>n</v>
      </c>
      <c r="AA11" s="30" t="str">
        <f>'Full responses'!AX11</f>
        <v>y</v>
      </c>
      <c r="AB11" s="30" t="str">
        <f>'Full responses'!AY11</f>
        <v>y</v>
      </c>
      <c r="AC11" s="30" t="str">
        <f>'Full responses'!BJ11</f>
        <v>y</v>
      </c>
      <c r="AD11" s="30" t="str">
        <f>'Full responses'!BK11</f>
        <v>y</v>
      </c>
      <c r="AE11" s="30" t="str">
        <f>'Full responses'!BN11</f>
        <v>y</v>
      </c>
      <c r="AF11" s="30" t="str">
        <f>'Full responses'!BO11</f>
        <v>y</v>
      </c>
      <c r="AG11" s="30" t="str">
        <f>'Full responses'!BR11</f>
        <v>y</v>
      </c>
      <c r="AH11" s="30" t="str">
        <f>'Full responses'!BT11</f>
        <v>y</v>
      </c>
      <c r="AI11" s="30" t="str">
        <f>'Full responses'!BV11</f>
        <v>y</v>
      </c>
      <c r="AJ11" s="30" t="str">
        <f>'Full responses'!BX11</f>
        <v>In development</v>
      </c>
      <c r="AK11" s="29" t="str">
        <f>'Full responses'!BZ11</f>
        <v>In development</v>
      </c>
      <c r="AL11" s="29"/>
    </row>
    <row r="12" spans="1:54" x14ac:dyDescent="0.25">
      <c r="A12" s="30" t="str">
        <f>'Full responses'!A12</f>
        <v>Bassetlaw CCG</v>
      </c>
      <c r="B12" s="30" t="str">
        <f>Table4[[#This Row],[Filter2]]</f>
        <v>y</v>
      </c>
      <c r="C12" s="30" t="str">
        <f>Table4[[#This Row],[Filter4]]</f>
        <v>n</v>
      </c>
      <c r="D12" s="30" t="str">
        <f>Table4[[#This Row],[Filter6]]</f>
        <v>n</v>
      </c>
      <c r="E12" s="30" t="str">
        <f>'Full responses'!G12</f>
        <v>y</v>
      </c>
      <c r="F12" s="30" t="str">
        <f>'Full responses'!J12</f>
        <v>n</v>
      </c>
      <c r="G12" s="30" t="str">
        <f>'Full responses'!K12</f>
        <v>y</v>
      </c>
      <c r="H12" s="30" t="str">
        <f>'Full responses'!L12</f>
        <v>y</v>
      </c>
      <c r="I12" s="30" t="str">
        <f>'Full responses'!M12</f>
        <v>y</v>
      </c>
      <c r="J12" s="30" t="str">
        <f>Table4[[#This Row],[Filter15]]</f>
        <v>y</v>
      </c>
      <c r="K12" s="30" t="str">
        <f>'Full responses'!Q12</f>
        <v>y</v>
      </c>
      <c r="L12" s="30" t="str">
        <f>'Full responses'!S12</f>
        <v>y</v>
      </c>
      <c r="M12" s="30" t="str">
        <f>Table4[[#This Row],[Filter21]]</f>
        <v>y</v>
      </c>
      <c r="N12" s="30" t="str">
        <f>Table4[[#This Row],[Filter22]]</f>
        <v>y</v>
      </c>
      <c r="O12" s="30" t="str">
        <f>'Full responses'!Y12</f>
        <v>Ask providers</v>
      </c>
      <c r="P12" s="30" t="str">
        <f>'Full responses'!Z12</f>
        <v>Ask providers</v>
      </c>
      <c r="Q12" s="30" t="str">
        <f>'Full responses'!AC12</f>
        <v>Ask providers</v>
      </c>
      <c r="R12" s="30" t="str">
        <f>'Full responses'!AD12</f>
        <v>Ask providers</v>
      </c>
      <c r="S12" s="30" t="str">
        <f>'Full responses'!AG12</f>
        <v>y</v>
      </c>
      <c r="T12" s="30" t="str">
        <f>'Full responses'!AH12</f>
        <v>n</v>
      </c>
      <c r="U12" s="30" t="str">
        <f>'Full responses'!AK12</f>
        <v>y</v>
      </c>
      <c r="V12" s="30" t="str">
        <f>'Full responses'!AL12</f>
        <v>y</v>
      </c>
      <c r="W12" s="30" t="str">
        <f>'Full responses'!AP12</f>
        <v>y</v>
      </c>
      <c r="X12" s="30" t="str">
        <f>'Full responses'!AQ12</f>
        <v>y</v>
      </c>
      <c r="Y12" s="30" t="str">
        <f>'Full responses'!AT12</f>
        <v>y</v>
      </c>
      <c r="Z12" s="30" t="str">
        <f>'Full responses'!AU12</f>
        <v>y</v>
      </c>
      <c r="AA12" s="30" t="str">
        <f>'Full responses'!AX12</f>
        <v>y</v>
      </c>
      <c r="AB12" s="30" t="str">
        <f>'Full responses'!AY12</f>
        <v>n</v>
      </c>
      <c r="AC12" s="30" t="str">
        <f>'Full responses'!BJ12</f>
        <v>y</v>
      </c>
      <c r="AD12" s="30" t="str">
        <f>'Full responses'!BK12</f>
        <v>n</v>
      </c>
      <c r="AE12" s="30" t="str">
        <f>'Full responses'!BN12</f>
        <v>y</v>
      </c>
      <c r="AF12" s="30" t="str">
        <f>'Full responses'!BO12</f>
        <v>n</v>
      </c>
      <c r="AG12" s="30" t="str">
        <f>'Full responses'!BR12</f>
        <v>y</v>
      </c>
      <c r="AH12" s="30" t="str">
        <f>'Full responses'!BT12</f>
        <v>y</v>
      </c>
      <c r="AI12" s="30" t="str">
        <f>'Full responses'!BV12</f>
        <v>y</v>
      </c>
      <c r="AJ12" s="30" t="str">
        <f>'Full responses'!BX12</f>
        <v>In development</v>
      </c>
      <c r="AK12" s="29" t="str">
        <f>'Full responses'!BZ12</f>
        <v>In development</v>
      </c>
      <c r="AL12" s="29"/>
    </row>
    <row r="13" spans="1:54" x14ac:dyDescent="0.25">
      <c r="A13" s="30" t="str">
        <f>'Full responses'!A13</f>
        <v>Bath and North East Somerset CCG</v>
      </c>
      <c r="B13" s="30" t="str">
        <f>Table4[[#This Row],[Filter2]]</f>
        <v>y</v>
      </c>
      <c r="C13" s="30" t="str">
        <f>Table4[[#This Row],[Filter4]]</f>
        <v>y</v>
      </c>
      <c r="D13" s="30" t="str">
        <f>Table4[[#This Row],[Filter6]]</f>
        <v>n</v>
      </c>
      <c r="E13" s="30" t="str">
        <f>'Full responses'!G13</f>
        <v>y</v>
      </c>
      <c r="F13" s="30" t="str">
        <f>'Full responses'!J13</f>
        <v>y</v>
      </c>
      <c r="G13" s="30" t="str">
        <f>'Full responses'!K13</f>
        <v>y</v>
      </c>
      <c r="H13" s="30" t="str">
        <f>'Full responses'!L13</f>
        <v>y</v>
      </c>
      <c r="I13" s="30" t="str">
        <f>'Full responses'!M13</f>
        <v>y</v>
      </c>
      <c r="J13" s="30" t="str">
        <f>Table4[[#This Row],[Filter15]]</f>
        <v>y</v>
      </c>
      <c r="K13" s="30" t="str">
        <f>'Full responses'!Q13</f>
        <v>y</v>
      </c>
      <c r="L13" s="30" t="str">
        <f>'Full responses'!S13</f>
        <v>y</v>
      </c>
      <c r="M13" s="30" t="str">
        <f>Table4[[#This Row],[Filter21]]</f>
        <v>n</v>
      </c>
      <c r="N13" s="30" t="str">
        <f>Table4[[#This Row],[Filter22]]</f>
        <v>n</v>
      </c>
      <c r="O13" s="30" t="str">
        <f>'Full responses'!Y13</f>
        <v>y</v>
      </c>
      <c r="P13" s="30" t="str">
        <f>'Full responses'!Z13</f>
        <v>n</v>
      </c>
      <c r="Q13" s="30" t="str">
        <f>'Full responses'!AC13</f>
        <v>y</v>
      </c>
      <c r="R13" s="30" t="str">
        <f>'Full responses'!AD13</f>
        <v>y</v>
      </c>
      <c r="S13" s="30" t="str">
        <f>'Full responses'!AG13</f>
        <v>y</v>
      </c>
      <c r="T13" s="30" t="str">
        <f>'Full responses'!AH13</f>
        <v>y</v>
      </c>
      <c r="U13" s="30" t="str">
        <f>'Full responses'!AK13</f>
        <v>y</v>
      </c>
      <c r="V13" s="30" t="str">
        <f>'Full responses'!AL13</f>
        <v>y</v>
      </c>
      <c r="W13" s="30" t="str">
        <f>'Full responses'!AP13</f>
        <v>y</v>
      </c>
      <c r="X13" s="30" t="str">
        <f>'Full responses'!AQ13</f>
        <v>y</v>
      </c>
      <c r="Y13" s="30" t="str">
        <f>'Full responses'!AT13</f>
        <v>y</v>
      </c>
      <c r="Z13" s="30" t="str">
        <f>'Full responses'!AU13</f>
        <v>y</v>
      </c>
      <c r="AA13" s="30" t="str">
        <f>'Full responses'!AX13</f>
        <v>y</v>
      </c>
      <c r="AB13" s="30" t="str">
        <f>'Full responses'!AY13</f>
        <v>y</v>
      </c>
      <c r="AC13" s="30" t="str">
        <f>'Full responses'!BJ13</f>
        <v>y</v>
      </c>
      <c r="AD13" s="30" t="str">
        <f>'Full responses'!BK13</f>
        <v>y</v>
      </c>
      <c r="AE13" s="30" t="str">
        <f>'Full responses'!BN13</f>
        <v>y</v>
      </c>
      <c r="AF13" s="30" t="str">
        <f>'Full responses'!BO13</f>
        <v>y</v>
      </c>
      <c r="AG13" s="30" t="str">
        <f>'Full responses'!BR13</f>
        <v>y</v>
      </c>
      <c r="AH13" s="30" t="str">
        <f>'Full responses'!BT13</f>
        <v>y</v>
      </c>
      <c r="AI13" s="30" t="str">
        <f>'Full responses'!BV13</f>
        <v>y</v>
      </c>
      <c r="AJ13" s="30" t="str">
        <f>'Full responses'!BX13</f>
        <v>In development</v>
      </c>
      <c r="AK13" s="29" t="str">
        <f>'Full responses'!BZ13</f>
        <v>y</v>
      </c>
      <c r="AL13" s="29"/>
    </row>
    <row r="14" spans="1:54" x14ac:dyDescent="0.25">
      <c r="A14" s="30" t="str">
        <f>'Full responses'!A14</f>
        <v>Bedfordshire CCG</v>
      </c>
      <c r="B14" s="30" t="str">
        <f>Table4[[#This Row],[Filter2]]</f>
        <v>y</v>
      </c>
      <c r="C14" s="30" t="str">
        <f>Table4[[#This Row],[Filter4]]</f>
        <v>n</v>
      </c>
      <c r="D14" s="30" t="str">
        <f>Table4[[#This Row],[Filter6]]</f>
        <v>n</v>
      </c>
      <c r="E14" s="30" t="str">
        <f>'Full responses'!G14</f>
        <v>n</v>
      </c>
      <c r="F14" s="30" t="str">
        <f>'Full responses'!J14</f>
        <v>n</v>
      </c>
      <c r="G14" s="30" t="str">
        <f>'Full responses'!K14</f>
        <v>y</v>
      </c>
      <c r="H14" s="30" t="str">
        <f>'Full responses'!L14</f>
        <v>n</v>
      </c>
      <c r="I14" s="30" t="str">
        <f>'Full responses'!M14</f>
        <v>y</v>
      </c>
      <c r="J14" s="30" t="str">
        <f>Table4[[#This Row],[Filter15]]</f>
        <v>y</v>
      </c>
      <c r="K14" s="30" t="str">
        <f>'Full responses'!Q14</f>
        <v>y</v>
      </c>
      <c r="L14" s="30" t="str">
        <f>'Full responses'!S14</f>
        <v>y</v>
      </c>
      <c r="M14" s="30" t="str">
        <f>Table4[[#This Row],[Filter21]]</f>
        <v>y</v>
      </c>
      <c r="N14" s="30" t="str">
        <f>Table4[[#This Row],[Filter22]]</f>
        <v>y</v>
      </c>
      <c r="O14" s="30" t="str">
        <f>'Full responses'!Y14</f>
        <v>y</v>
      </c>
      <c r="P14" s="30" t="str">
        <f>'Full responses'!Z14</f>
        <v>y</v>
      </c>
      <c r="Q14" s="30" t="str">
        <f>'Full responses'!AC14</f>
        <v>n</v>
      </c>
      <c r="R14" s="30" t="str">
        <f>'Full responses'!AD14</f>
        <v>n</v>
      </c>
      <c r="S14" s="30" t="str">
        <f>'Full responses'!AG14</f>
        <v>y</v>
      </c>
      <c r="T14" s="30" t="str">
        <f>'Full responses'!AH14</f>
        <v>y</v>
      </c>
      <c r="U14" s="30" t="str">
        <f>'Full responses'!AK14</f>
        <v>y</v>
      </c>
      <c r="V14" s="30" t="str">
        <f>'Full responses'!AL14</f>
        <v>y</v>
      </c>
      <c r="W14" s="30" t="str">
        <f>'Full responses'!AP14</f>
        <v>y</v>
      </c>
      <c r="X14" s="30" t="str">
        <f>'Full responses'!AQ14</f>
        <v>n</v>
      </c>
      <c r="Y14" s="30" t="str">
        <f>'Full responses'!AT14</f>
        <v>y</v>
      </c>
      <c r="Z14" s="30" t="str">
        <f>'Full responses'!AU14</f>
        <v>n</v>
      </c>
      <c r="AA14" s="30" t="str">
        <f>'Full responses'!AX14</f>
        <v>y</v>
      </c>
      <c r="AB14" s="30" t="str">
        <f>'Full responses'!AY14</f>
        <v>n</v>
      </c>
      <c r="AC14" s="30" t="str">
        <f>'Full responses'!BJ14</f>
        <v>y</v>
      </c>
      <c r="AD14" s="30" t="str">
        <f>'Full responses'!BK14</f>
        <v>n</v>
      </c>
      <c r="AE14" s="30" t="str">
        <f>'Full responses'!BN14</f>
        <v>y</v>
      </c>
      <c r="AF14" s="30" t="str">
        <f>'Full responses'!BO14</f>
        <v>n</v>
      </c>
      <c r="AG14" s="30" t="str">
        <f>'Full responses'!BR14</f>
        <v>y</v>
      </c>
      <c r="AH14" s="30" t="str">
        <f>'Full responses'!BT14</f>
        <v>y</v>
      </c>
      <c r="AI14" s="30" t="str">
        <f>'Full responses'!BV14</f>
        <v>y</v>
      </c>
      <c r="AJ14" s="30" t="str">
        <f>'Full responses'!BX14</f>
        <v>n</v>
      </c>
      <c r="AK14" s="29" t="str">
        <f>'Full responses'!BZ14</f>
        <v>n</v>
      </c>
      <c r="AL14" s="29"/>
    </row>
    <row r="15" spans="1:54" x14ac:dyDescent="0.25">
      <c r="A15" s="30" t="str">
        <f>'Full responses'!A15</f>
        <v>Bexley CCG</v>
      </c>
      <c r="B15" s="30" t="str">
        <f>Table4[[#This Row],[Filter2]]</f>
        <v>y</v>
      </c>
      <c r="C15" s="30" t="str">
        <f>Table4[[#This Row],[Filter4]]</f>
        <v>n</v>
      </c>
      <c r="D15" s="30" t="str">
        <f>Table4[[#This Row],[Filter6]]</f>
        <v>n</v>
      </c>
      <c r="E15" s="30" t="str">
        <f>'Full responses'!G15</f>
        <v>n</v>
      </c>
      <c r="F15" s="30" t="str">
        <f>'Full responses'!J15</f>
        <v>y</v>
      </c>
      <c r="G15" s="30" t="str">
        <f>'Full responses'!K15</f>
        <v>n</v>
      </c>
      <c r="H15" s="30" t="str">
        <f>'Full responses'!L15</f>
        <v>n</v>
      </c>
      <c r="I15" s="30" t="str">
        <f>'Full responses'!M15</f>
        <v>y</v>
      </c>
      <c r="J15" s="30" t="str">
        <f>Table4[[#This Row],[Filter15]]</f>
        <v>y</v>
      </c>
      <c r="K15" s="30" t="str">
        <f>'Full responses'!Q15</f>
        <v>y</v>
      </c>
      <c r="L15" s="30" t="str">
        <f>'Full responses'!S15</f>
        <v>y</v>
      </c>
      <c r="M15" s="30" t="str">
        <f>Table4[[#This Row],[Filter21]]</f>
        <v>NHS England</v>
      </c>
      <c r="N15" s="30" t="str">
        <f>Table4[[#This Row],[Filter22]]</f>
        <v>NHS England</v>
      </c>
      <c r="O15" s="30" t="str">
        <f>'Full responses'!Y15</f>
        <v>y</v>
      </c>
      <c r="P15" s="30" t="str">
        <f>'Full responses'!Z15</f>
        <v>y</v>
      </c>
      <c r="Q15" s="30" t="str">
        <f>'Full responses'!AC15</f>
        <v>y</v>
      </c>
      <c r="R15" s="30" t="str">
        <f>'Full responses'!AD15</f>
        <v>y</v>
      </c>
      <c r="S15" s="30" t="str">
        <f>'Full responses'!AG15</f>
        <v>y</v>
      </c>
      <c r="T15" s="30" t="str">
        <f>'Full responses'!AH15</f>
        <v>n</v>
      </c>
      <c r="U15" s="30" t="str">
        <f>'Full responses'!AK15</f>
        <v>y</v>
      </c>
      <c r="V15" s="30" t="str">
        <f>'Full responses'!AL15</f>
        <v>y</v>
      </c>
      <c r="W15" s="30" t="str">
        <f>'Full responses'!AP15</f>
        <v>y</v>
      </c>
      <c r="X15" s="30" t="str">
        <f>'Full responses'!AQ15</f>
        <v>n</v>
      </c>
      <c r="Y15" s="30" t="str">
        <f>'Full responses'!AT15</f>
        <v>y</v>
      </c>
      <c r="Z15" s="30" t="str">
        <f>'Full responses'!AU15</f>
        <v>n</v>
      </c>
      <c r="AA15" s="30" t="str">
        <f>'Full responses'!AX15</f>
        <v>y</v>
      </c>
      <c r="AB15" s="30" t="str">
        <f>'Full responses'!AY15</f>
        <v>n</v>
      </c>
      <c r="AC15" s="30" t="str">
        <f>'Full responses'!BJ15</f>
        <v>y</v>
      </c>
      <c r="AD15" s="30" t="str">
        <f>'Full responses'!BK15</f>
        <v>n</v>
      </c>
      <c r="AE15" s="30" t="str">
        <f>'Full responses'!BN15</f>
        <v>y</v>
      </c>
      <c r="AF15" s="30" t="str">
        <f>'Full responses'!BO15</f>
        <v>n</v>
      </c>
      <c r="AG15" s="30" t="str">
        <f>'Full responses'!BR15</f>
        <v>y</v>
      </c>
      <c r="AH15" s="30" t="str">
        <f>'Full responses'!BT15</f>
        <v>y</v>
      </c>
      <c r="AI15" s="30" t="str">
        <f>'Full responses'!BV15</f>
        <v>y</v>
      </c>
      <c r="AJ15" s="30" t="str">
        <f>'Full responses'!BX15</f>
        <v>y</v>
      </c>
      <c r="AK15" s="29" t="str">
        <f>'Full responses'!BZ15</f>
        <v>y</v>
      </c>
      <c r="AL15" s="29"/>
    </row>
    <row r="16" spans="1:54" x14ac:dyDescent="0.25">
      <c r="A16" s="30" t="str">
        <f>'Full responses'!A16</f>
        <v>Birmingham CrossCity CCG</v>
      </c>
      <c r="B16" s="30" t="str">
        <f>Table4[[#This Row],[Filter2]]</f>
        <v>y</v>
      </c>
      <c r="C16" s="30" t="str">
        <f>Table4[[#This Row],[Filter4]]</f>
        <v>y</v>
      </c>
      <c r="D16" s="30" t="str">
        <f>Table4[[#This Row],[Filter6]]</f>
        <v>y</v>
      </c>
      <c r="E16" s="30" t="str">
        <f>'Full responses'!G16</f>
        <v>y</v>
      </c>
      <c r="F16" s="30" t="str">
        <f>'Full responses'!J16</f>
        <v>n</v>
      </c>
      <c r="G16" s="30" t="str">
        <f>'Full responses'!K16</f>
        <v>y</v>
      </c>
      <c r="H16" s="30" t="str">
        <f>'Full responses'!L16</f>
        <v>y</v>
      </c>
      <c r="I16" s="30" t="str">
        <f>'Full responses'!M16</f>
        <v>y</v>
      </c>
      <c r="J16" s="30" t="str">
        <f>Table4[[#This Row],[Filter15]]</f>
        <v>y</v>
      </c>
      <c r="K16" s="30" t="str">
        <f>'Full responses'!Q16</f>
        <v>y</v>
      </c>
      <c r="L16" s="30" t="str">
        <f>'Full responses'!S16</f>
        <v xml:space="preserve"> y</v>
      </c>
      <c r="M16" s="30" t="str">
        <f>Table4[[#This Row],[Filter21]]</f>
        <v>n</v>
      </c>
      <c r="N16" s="30" t="str">
        <f>Table4[[#This Row],[Filter22]]</f>
        <v>n</v>
      </c>
      <c r="O16" s="30" t="str">
        <f>'Full responses'!Y16</f>
        <v>n</v>
      </c>
      <c r="P16" s="30" t="str">
        <f>'Full responses'!Z16</f>
        <v>n</v>
      </c>
      <c r="Q16" s="30" t="str">
        <f>'Full responses'!AC16</f>
        <v>y</v>
      </c>
      <c r="R16" s="30" t="str">
        <f>'Full responses'!AD16</f>
        <v>y</v>
      </c>
      <c r="S16" s="30" t="str">
        <f>'Full responses'!AG16</f>
        <v>y</v>
      </c>
      <c r="T16" s="30" t="str">
        <f>'Full responses'!AH16</f>
        <v>y</v>
      </c>
      <c r="U16" s="30" t="str">
        <f>'Full responses'!AK16</f>
        <v>y</v>
      </c>
      <c r="V16" s="30" t="str">
        <f>'Full responses'!AL16</f>
        <v>y</v>
      </c>
      <c r="W16" s="30" t="str">
        <f>'Full responses'!AP16</f>
        <v>y</v>
      </c>
      <c r="X16" s="30" t="str">
        <f>'Full responses'!AQ16</f>
        <v>n</v>
      </c>
      <c r="Y16" s="30" t="str">
        <f>'Full responses'!AT16</f>
        <v>y</v>
      </c>
      <c r="Z16" s="30" t="str">
        <f>'Full responses'!AU16</f>
        <v>y</v>
      </c>
      <c r="AA16" s="30" t="str">
        <f>'Full responses'!AX16</f>
        <v>y</v>
      </c>
      <c r="AB16" s="30" t="str">
        <f>'Full responses'!AY16</f>
        <v>y</v>
      </c>
      <c r="AC16" s="30" t="str">
        <f>'Full responses'!BJ16</f>
        <v>y</v>
      </c>
      <c r="AD16" s="30" t="str">
        <f>'Full responses'!BK16</f>
        <v>y</v>
      </c>
      <c r="AE16" s="30" t="str">
        <f>'Full responses'!BN16</f>
        <v>y</v>
      </c>
      <c r="AF16" s="30" t="str">
        <f>'Full responses'!BO16</f>
        <v>y</v>
      </c>
      <c r="AG16" s="30" t="str">
        <f>'Full responses'!BR16</f>
        <v>y</v>
      </c>
      <c r="AH16" s="30" t="str">
        <f>'Full responses'!BT16</f>
        <v>y</v>
      </c>
      <c r="AI16" s="30" t="str">
        <f>'Full responses'!BV16</f>
        <v>y</v>
      </c>
      <c r="AJ16" s="30" t="str">
        <f>'Full responses'!BX16</f>
        <v>y</v>
      </c>
      <c r="AK16" s="29" t="str">
        <f>'Full responses'!BZ16</f>
        <v>y</v>
      </c>
      <c r="AL16" s="29"/>
    </row>
    <row r="17" spans="1:38" x14ac:dyDescent="0.25">
      <c r="A17" s="30" t="str">
        <f>'Full responses'!A17</f>
        <v>Birmingham South and Central CCG</v>
      </c>
      <c r="B17" s="30" t="str">
        <f>Table4[[#This Row],[Filter2]]</f>
        <v>y</v>
      </c>
      <c r="C17" s="30" t="str">
        <f>Table4[[#This Row],[Filter4]]</f>
        <v>y</v>
      </c>
      <c r="D17" s="30" t="str">
        <f>Table4[[#This Row],[Filter6]]</f>
        <v>y</v>
      </c>
      <c r="E17" s="30" t="str">
        <f>'Full responses'!G17</f>
        <v>y</v>
      </c>
      <c r="F17" s="30" t="str">
        <f>'Full responses'!J17</f>
        <v>n</v>
      </c>
      <c r="G17" s="30" t="str">
        <f>'Full responses'!K17</f>
        <v>y</v>
      </c>
      <c r="H17" s="30" t="str">
        <f>'Full responses'!L17</f>
        <v>y</v>
      </c>
      <c r="I17" s="30" t="str">
        <f>'Full responses'!M17</f>
        <v>y</v>
      </c>
      <c r="J17" s="30" t="str">
        <f>Table4[[#This Row],[Filter15]]</f>
        <v>y</v>
      </c>
      <c r="K17" s="30" t="str">
        <f>'Full responses'!Q17</f>
        <v>y</v>
      </c>
      <c r="L17" s="30" t="str">
        <f>'Full responses'!S17</f>
        <v>y</v>
      </c>
      <c r="M17" s="30" t="str">
        <f>Table4[[#This Row],[Filter21]]</f>
        <v>n</v>
      </c>
      <c r="N17" s="30" t="str">
        <f>Table4[[#This Row],[Filter22]]</f>
        <v>n</v>
      </c>
      <c r="O17" s="30" t="str">
        <f>'Full responses'!Y17</f>
        <v>n</v>
      </c>
      <c r="P17" s="30" t="str">
        <f>'Full responses'!Z17</f>
        <v>n</v>
      </c>
      <c r="Q17" s="30" t="str">
        <f>'Full responses'!AC17</f>
        <v>y</v>
      </c>
      <c r="R17" s="30" t="str">
        <f>'Full responses'!AD17</f>
        <v>y</v>
      </c>
      <c r="S17" s="30" t="str">
        <f>'Full responses'!AG17</f>
        <v>y</v>
      </c>
      <c r="T17" s="30" t="str">
        <f>'Full responses'!AH17</f>
        <v>y</v>
      </c>
      <c r="U17" s="30" t="str">
        <f>'Full responses'!AK17</f>
        <v>y</v>
      </c>
      <c r="V17" s="30" t="str">
        <f>'Full responses'!AL17</f>
        <v>y</v>
      </c>
      <c r="W17" s="30" t="str">
        <f>'Full responses'!AP17</f>
        <v>y</v>
      </c>
      <c r="X17" s="30" t="str">
        <f>'Full responses'!AQ17</f>
        <v>n</v>
      </c>
      <c r="Y17" s="30" t="str">
        <f>'Full responses'!AT17</f>
        <v>y</v>
      </c>
      <c r="Z17" s="30" t="str">
        <f>'Full responses'!AU17</f>
        <v>y</v>
      </c>
      <c r="AA17" s="30" t="str">
        <f>'Full responses'!AX17</f>
        <v>y</v>
      </c>
      <c r="AB17" s="30" t="str">
        <f>'Full responses'!AY17</f>
        <v>y</v>
      </c>
      <c r="AC17" s="30" t="str">
        <f>'Full responses'!BJ17</f>
        <v>y</v>
      </c>
      <c r="AD17" s="30" t="str">
        <f>'Full responses'!BK17</f>
        <v>y</v>
      </c>
      <c r="AE17" s="30" t="str">
        <f>'Full responses'!BN17</f>
        <v>y</v>
      </c>
      <c r="AF17" s="30" t="str">
        <f>'Full responses'!BO17</f>
        <v>n</v>
      </c>
      <c r="AG17" s="30" t="str">
        <f>'Full responses'!BR17</f>
        <v>y</v>
      </c>
      <c r="AH17" s="30" t="str">
        <f>'Full responses'!BT17</f>
        <v>y</v>
      </c>
      <c r="AI17" s="30" t="str">
        <f>'Full responses'!BV17</f>
        <v>y</v>
      </c>
      <c r="AJ17" s="30" t="str">
        <f>'Full responses'!BX17</f>
        <v>y</v>
      </c>
      <c r="AK17" s="29" t="str">
        <f>'Full responses'!BZ17</f>
        <v>y</v>
      </c>
      <c r="AL17" s="29"/>
    </row>
    <row r="18" spans="1:38" x14ac:dyDescent="0.25">
      <c r="A18" s="30" t="str">
        <f>'Full responses'!A18</f>
        <v>Blackburn with Darwen CCG</v>
      </c>
      <c r="B18" s="30" t="str">
        <f>Table4[[#This Row],[Filter2]]</f>
        <v>y</v>
      </c>
      <c r="C18" s="30" t="str">
        <f>Table4[[#This Row],[Filter4]]</f>
        <v>n</v>
      </c>
      <c r="D18" s="30" t="str">
        <f>Table4[[#This Row],[Filter6]]</f>
        <v>n</v>
      </c>
      <c r="E18" s="30" t="str">
        <f>'Full responses'!G18</f>
        <v>n</v>
      </c>
      <c r="F18" s="30" t="str">
        <f>'Full responses'!J18</f>
        <v>y</v>
      </c>
      <c r="G18" s="30" t="str">
        <f>'Full responses'!K18</f>
        <v>y</v>
      </c>
      <c r="H18" s="30" t="str">
        <f>'Full responses'!L18</f>
        <v>n</v>
      </c>
      <c r="I18" s="30" t="str">
        <f>'Full responses'!M18</f>
        <v>y</v>
      </c>
      <c r="J18" s="30" t="str">
        <f>Table4[[#This Row],[Filter15]]</f>
        <v>y</v>
      </c>
      <c r="K18" s="30" t="str">
        <f>'Full responses'!Q18</f>
        <v>y</v>
      </c>
      <c r="L18" s="30" t="str">
        <f>'Full responses'!S18</f>
        <v>y</v>
      </c>
      <c r="M18" s="30" t="str">
        <f>Table4[[#This Row],[Filter21]]</f>
        <v>n</v>
      </c>
      <c r="N18" s="30" t="str">
        <f>Table4[[#This Row],[Filter22]]</f>
        <v>n</v>
      </c>
      <c r="O18" s="30" t="str">
        <f>'Full responses'!Y18</f>
        <v>n</v>
      </c>
      <c r="P18" s="30" t="str">
        <f>'Full responses'!Z18</f>
        <v>n</v>
      </c>
      <c r="Q18" s="30" t="str">
        <f>'Full responses'!AC18</f>
        <v>n</v>
      </c>
      <c r="R18" s="30" t="str">
        <f>'Full responses'!AD18</f>
        <v>n</v>
      </c>
      <c r="S18" s="30" t="str">
        <f>'Full responses'!AG18</f>
        <v>y</v>
      </c>
      <c r="T18" s="30" t="str">
        <f>'Full responses'!AH18</f>
        <v>y</v>
      </c>
      <c r="U18" s="30" t="str">
        <f>'Full responses'!AK18</f>
        <v>n</v>
      </c>
      <c r="V18" s="30" t="str">
        <f>'Full responses'!AL18</f>
        <v>n</v>
      </c>
      <c r="W18" s="30" t="str">
        <f>'Full responses'!AP18</f>
        <v>y</v>
      </c>
      <c r="X18" s="30" t="str">
        <f>'Full responses'!AQ18</f>
        <v>y</v>
      </c>
      <c r="Y18" s="30" t="str">
        <f>'Full responses'!AT18</f>
        <v>y</v>
      </c>
      <c r="Z18" s="30" t="str">
        <f>'Full responses'!AU18</f>
        <v>y</v>
      </c>
      <c r="AA18" s="30" t="str">
        <f>'Full responses'!AX18</f>
        <v>y</v>
      </c>
      <c r="AB18" s="30" t="str">
        <f>'Full responses'!AY18</f>
        <v>y</v>
      </c>
      <c r="AC18" s="30" t="str">
        <f>'Full responses'!BJ18</f>
        <v>y</v>
      </c>
      <c r="AD18" s="30" t="str">
        <f>'Full responses'!BK18</f>
        <v>y</v>
      </c>
      <c r="AE18" s="30" t="str">
        <f>'Full responses'!BN18</f>
        <v>y</v>
      </c>
      <c r="AF18" s="30" t="str">
        <f>'Full responses'!BO18</f>
        <v>y</v>
      </c>
      <c r="AG18" s="30" t="str">
        <f>'Full responses'!BR18</f>
        <v>n</v>
      </c>
      <c r="AH18" s="30" t="str">
        <f>'Full responses'!BT18</f>
        <v>y</v>
      </c>
      <c r="AI18" s="30" t="str">
        <f>'Full responses'!BV18</f>
        <v>y</v>
      </c>
      <c r="AJ18" s="30" t="str">
        <f>'Full responses'!BX18</f>
        <v>n</v>
      </c>
      <c r="AK18" s="29">
        <f>'Full responses'!BZ18</f>
        <v>0</v>
      </c>
      <c r="AL18" s="29"/>
    </row>
    <row r="19" spans="1:38" x14ac:dyDescent="0.25">
      <c r="A19" s="30" t="str">
        <f>'Full responses'!A19</f>
        <v>Blackpool CCG</v>
      </c>
      <c r="B19" s="30" t="str">
        <f>Table4[[#This Row],[Filter2]]</f>
        <v>y</v>
      </c>
      <c r="C19" s="30" t="str">
        <f>Table4[[#This Row],[Filter4]]</f>
        <v>y</v>
      </c>
      <c r="D19" s="30" t="str">
        <f>Table4[[#This Row],[Filter6]]</f>
        <v>n</v>
      </c>
      <c r="E19" s="30" t="str">
        <f>'Full responses'!G19</f>
        <v>n</v>
      </c>
      <c r="F19" s="30" t="str">
        <f>'Full responses'!J19</f>
        <v>n</v>
      </c>
      <c r="G19" s="30" t="str">
        <f>'Full responses'!K19</f>
        <v>y</v>
      </c>
      <c r="H19" s="30" t="str">
        <f>'Full responses'!L19</f>
        <v>n</v>
      </c>
      <c r="I19" s="30" t="str">
        <f>'Full responses'!M19</f>
        <v>y</v>
      </c>
      <c r="J19" s="30" t="str">
        <f>Table4[[#This Row],[Filter15]]</f>
        <v>y</v>
      </c>
      <c r="K19" s="30" t="str">
        <f>'Full responses'!Q19</f>
        <v>y</v>
      </c>
      <c r="L19" s="30" t="str">
        <f>'Full responses'!S19</f>
        <v>y</v>
      </c>
      <c r="M19" s="30" t="str">
        <f>Table4[[#This Row],[Filter21]]</f>
        <v>n</v>
      </c>
      <c r="N19" s="30" t="str">
        <f>Table4[[#This Row],[Filter22]]</f>
        <v>n</v>
      </c>
      <c r="O19" s="30" t="str">
        <f>'Full responses'!Y19</f>
        <v>n</v>
      </c>
      <c r="P19" s="30" t="str">
        <f>'Full responses'!Z19</f>
        <v>n</v>
      </c>
      <c r="Q19" s="30" t="str">
        <f>'Full responses'!AC19</f>
        <v>y</v>
      </c>
      <c r="R19" s="30" t="str">
        <f>'Full responses'!AD19</f>
        <v>y</v>
      </c>
      <c r="S19" s="30" t="str">
        <f>'Full responses'!AG19</f>
        <v>y</v>
      </c>
      <c r="T19" s="30" t="str">
        <f>'Full responses'!AH19</f>
        <v>y</v>
      </c>
      <c r="U19" s="30" t="str">
        <f>'Full responses'!AK19</f>
        <v>y</v>
      </c>
      <c r="V19" s="30" t="str">
        <f>'Full responses'!AL19</f>
        <v>y</v>
      </c>
      <c r="W19" s="30" t="str">
        <f>'Full responses'!AP19</f>
        <v>y</v>
      </c>
      <c r="X19" s="30" t="str">
        <f>'Full responses'!AQ19</f>
        <v>y</v>
      </c>
      <c r="Y19" s="30" t="str">
        <f>'Full responses'!AT19</f>
        <v>y</v>
      </c>
      <c r="Z19" s="30" t="str">
        <f>'Full responses'!AU19</f>
        <v>y</v>
      </c>
      <c r="AA19" s="30" t="str">
        <f>'Full responses'!AX19</f>
        <v>y</v>
      </c>
      <c r="AB19" s="30" t="str">
        <f>'Full responses'!AY19</f>
        <v>y</v>
      </c>
      <c r="AC19" s="30" t="str">
        <f>'Full responses'!BJ19</f>
        <v>y</v>
      </c>
      <c r="AD19" s="30" t="str">
        <f>'Full responses'!BK19</f>
        <v>y</v>
      </c>
      <c r="AE19" s="30" t="str">
        <f>'Full responses'!BN19</f>
        <v>y</v>
      </c>
      <c r="AF19" s="30" t="str">
        <f>'Full responses'!BO19</f>
        <v>y</v>
      </c>
      <c r="AG19" s="30" t="str">
        <f>'Full responses'!BR19</f>
        <v>y</v>
      </c>
      <c r="AH19" s="30" t="str">
        <f>'Full responses'!BT19</f>
        <v>y</v>
      </c>
      <c r="AI19" s="30" t="str">
        <f>'Full responses'!BV19</f>
        <v>y</v>
      </c>
      <c r="AJ19" s="30" t="str">
        <f>'Full responses'!BX19</f>
        <v>In development</v>
      </c>
      <c r="AK19" s="29" t="str">
        <f>'Full responses'!BZ19</f>
        <v>In development</v>
      </c>
      <c r="AL19" s="29"/>
    </row>
    <row r="20" spans="1:38" x14ac:dyDescent="0.25">
      <c r="A20" s="30" t="str">
        <f>'Full responses'!A20</f>
        <v>Bolton CCG</v>
      </c>
      <c r="B20" s="30" t="str">
        <f>Table4[[#This Row],[Filter2]]</f>
        <v>y</v>
      </c>
      <c r="C20" s="30" t="str">
        <f>Table4[[#This Row],[Filter4]]</f>
        <v>n</v>
      </c>
      <c r="D20" s="30" t="str">
        <f>Table4[[#This Row],[Filter6]]</f>
        <v>n</v>
      </c>
      <c r="E20" s="30" t="str">
        <f>'Full responses'!G20</f>
        <v>n</v>
      </c>
      <c r="F20" s="30" t="str">
        <f>'Full responses'!J20</f>
        <v>n</v>
      </c>
      <c r="G20" s="30" t="str">
        <f>'Full responses'!K20</f>
        <v>y</v>
      </c>
      <c r="H20" s="30" t="str">
        <f>'Full responses'!L20</f>
        <v>y</v>
      </c>
      <c r="I20" s="30" t="str">
        <f>'Full responses'!M20</f>
        <v>y</v>
      </c>
      <c r="J20" s="30" t="str">
        <f>Table4[[#This Row],[Filter15]]</f>
        <v>y</v>
      </c>
      <c r="K20" s="30" t="str">
        <f>'Full responses'!Q20</f>
        <v>n</v>
      </c>
      <c r="L20" s="30" t="str">
        <f>'Full responses'!S20</f>
        <v>n</v>
      </c>
      <c r="M20" s="30" t="str">
        <f>Table4[[#This Row],[Filter21]]</f>
        <v>n</v>
      </c>
      <c r="N20" s="30" t="str">
        <f>Table4[[#This Row],[Filter22]]</f>
        <v>n</v>
      </c>
      <c r="O20" s="30" t="str">
        <f>'Full responses'!Y20</f>
        <v>n</v>
      </c>
      <c r="P20" s="30" t="str">
        <f>'Full responses'!Z20</f>
        <v>n</v>
      </c>
      <c r="Q20" s="30" t="str">
        <f>'Full responses'!AC20</f>
        <v>n</v>
      </c>
      <c r="R20" s="30" t="str">
        <f>'Full responses'!AD20</f>
        <v>n</v>
      </c>
      <c r="S20" s="30" t="str">
        <f>'Full responses'!AG20</f>
        <v>y</v>
      </c>
      <c r="T20" s="30" t="str">
        <f>'Full responses'!AH20</f>
        <v>y</v>
      </c>
      <c r="U20" s="30" t="str">
        <f>'Full responses'!AK20</f>
        <v>n</v>
      </c>
      <c r="V20" s="30" t="str">
        <f>'Full responses'!AL20</f>
        <v>n</v>
      </c>
      <c r="W20" s="30" t="str">
        <f>'Full responses'!AP20</f>
        <v>y</v>
      </c>
      <c r="X20" s="30" t="str">
        <f>'Full responses'!AQ20</f>
        <v>y</v>
      </c>
      <c r="Y20" s="30" t="str">
        <f>'Full responses'!AT20</f>
        <v>n</v>
      </c>
      <c r="Z20" s="30" t="str">
        <f>'Full responses'!AU20</f>
        <v>n</v>
      </c>
      <c r="AA20" s="30" t="str">
        <f>'Full responses'!AX20</f>
        <v>n</v>
      </c>
      <c r="AB20" s="30" t="str">
        <f>'Full responses'!AY20</f>
        <v>n</v>
      </c>
      <c r="AC20" s="30" t="str">
        <f>'Full responses'!BJ20</f>
        <v>n</v>
      </c>
      <c r="AD20" s="30" t="str">
        <f>'Full responses'!BK20</f>
        <v>n</v>
      </c>
      <c r="AE20" s="30" t="str">
        <f>'Full responses'!BN20</f>
        <v>y</v>
      </c>
      <c r="AF20" s="30" t="str">
        <f>'Full responses'!BO20</f>
        <v>n</v>
      </c>
      <c r="AG20" s="30" t="str">
        <f>'Full responses'!BR20</f>
        <v>y</v>
      </c>
      <c r="AH20" s="30" t="str">
        <f>'Full responses'!BT20</f>
        <v>y</v>
      </c>
      <c r="AI20" s="30" t="str">
        <f>'Full responses'!BV20</f>
        <v>y</v>
      </c>
      <c r="AJ20" s="30" t="str">
        <f>'Full responses'!BX20</f>
        <v>n</v>
      </c>
      <c r="AK20" s="29" t="str">
        <f>'Full responses'!BZ20</f>
        <v>n</v>
      </c>
      <c r="AL20" s="29"/>
    </row>
    <row r="21" spans="1:38" x14ac:dyDescent="0.25">
      <c r="A21" s="30" t="str">
        <f>'Full responses'!A21</f>
        <v>Bracknell and Ascot CCG</v>
      </c>
      <c r="B21" s="30" t="str">
        <f>Table4[[#This Row],[Filter2]]</f>
        <v>y</v>
      </c>
      <c r="C21" s="30" t="str">
        <f>Table4[[#This Row],[Filter4]]</f>
        <v>n</v>
      </c>
      <c r="D21" s="30" t="str">
        <f>Table4[[#This Row],[Filter6]]</f>
        <v>n</v>
      </c>
      <c r="E21" s="30" t="str">
        <f>'Full responses'!G21</f>
        <v>n</v>
      </c>
      <c r="F21" s="30" t="str">
        <f>'Full responses'!J21</f>
        <v>y</v>
      </c>
      <c r="G21" s="30" t="str">
        <f>'Full responses'!K21</f>
        <v>n</v>
      </c>
      <c r="H21" s="30" t="str">
        <f>'Full responses'!L21</f>
        <v>n</v>
      </c>
      <c r="I21" s="30" t="str">
        <f>'Full responses'!M21</f>
        <v>y</v>
      </c>
      <c r="J21" s="30" t="str">
        <f>Table4[[#This Row],[Filter15]]</f>
        <v>y</v>
      </c>
      <c r="K21" s="30" t="str">
        <f>'Full responses'!Q21</f>
        <v>n</v>
      </c>
      <c r="L21" s="30" t="str">
        <f>'Full responses'!S21</f>
        <v>y</v>
      </c>
      <c r="M21" s="30" t="str">
        <f>Table4[[#This Row],[Filter21]]</f>
        <v>y</v>
      </c>
      <c r="N21" s="30" t="str">
        <f>Table4[[#This Row],[Filter22]]</f>
        <v>y</v>
      </c>
      <c r="O21" s="30" t="str">
        <f>'Full responses'!Y21</f>
        <v>n</v>
      </c>
      <c r="P21" s="30" t="str">
        <f>'Full responses'!Z21</f>
        <v>n</v>
      </c>
      <c r="Q21" s="30" t="str">
        <f>'Full responses'!AC21</f>
        <v>Ask providers</v>
      </c>
      <c r="R21" s="30" t="str">
        <f>'Full responses'!AD21</f>
        <v>Ask providers</v>
      </c>
      <c r="S21" s="30" t="str">
        <f>'Full responses'!AG21</f>
        <v>y</v>
      </c>
      <c r="T21" s="30" t="str">
        <f>'Full responses'!AH21</f>
        <v>y</v>
      </c>
      <c r="U21" s="30" t="str">
        <f>'Full responses'!AK21</f>
        <v>n</v>
      </c>
      <c r="V21" s="30" t="str">
        <f>'Full responses'!AL21</f>
        <v>n</v>
      </c>
      <c r="W21" s="30" t="str">
        <f>'Full responses'!AP21</f>
        <v>y</v>
      </c>
      <c r="X21" s="30" t="str">
        <f>'Full responses'!AQ21</f>
        <v>y</v>
      </c>
      <c r="Y21" s="30" t="str">
        <f>'Full responses'!AT21</f>
        <v>y</v>
      </c>
      <c r="Z21" s="30" t="str">
        <f>'Full responses'!AU21</f>
        <v>y</v>
      </c>
      <c r="AA21" s="30" t="str">
        <f>'Full responses'!AX21</f>
        <v>y</v>
      </c>
      <c r="AB21" s="30" t="str">
        <f>'Full responses'!AY21</f>
        <v>y</v>
      </c>
      <c r="AC21" s="30" t="str">
        <f>'Full responses'!BJ21</f>
        <v>y</v>
      </c>
      <c r="AD21" s="30" t="str">
        <f>'Full responses'!BK21</f>
        <v>y</v>
      </c>
      <c r="AE21" s="30" t="str">
        <f>'Full responses'!BN21</f>
        <v>y</v>
      </c>
      <c r="AF21" s="30" t="str">
        <f>'Full responses'!BO21</f>
        <v>y</v>
      </c>
      <c r="AG21" s="30" t="str">
        <f>'Full responses'!BR21</f>
        <v>y</v>
      </c>
      <c r="AH21" s="30" t="str">
        <f>'Full responses'!BT21</f>
        <v>y</v>
      </c>
      <c r="AI21" s="30" t="str">
        <f>'Full responses'!BV21</f>
        <v>y</v>
      </c>
      <c r="AJ21" s="30" t="str">
        <f>'Full responses'!BX21</f>
        <v>y</v>
      </c>
      <c r="AK21" s="29" t="str">
        <f>'Full responses'!BZ21</f>
        <v>y</v>
      </c>
      <c r="AL21" s="29"/>
    </row>
    <row r="22" spans="1:38" x14ac:dyDescent="0.25">
      <c r="A22" s="30" t="str">
        <f>'Full responses'!A22</f>
        <v>Bradford City CCG</v>
      </c>
      <c r="B22" s="30" t="str">
        <f>Table4[[#This Row],[Filter2]]</f>
        <v>y</v>
      </c>
      <c r="C22" s="30" t="str">
        <f>Table4[[#This Row],[Filter4]]</f>
        <v>n</v>
      </c>
      <c r="D22" s="30" t="str">
        <f>Table4[[#This Row],[Filter6]]</f>
        <v>y</v>
      </c>
      <c r="E22" s="30" t="str">
        <f>'Full responses'!G22</f>
        <v>n</v>
      </c>
      <c r="F22" s="30" t="str">
        <f>'Full responses'!J22</f>
        <v>y</v>
      </c>
      <c r="G22" s="30" t="str">
        <f>'Full responses'!K22</f>
        <v>y</v>
      </c>
      <c r="H22" s="30" t="str">
        <f>'Full responses'!L22</f>
        <v>y</v>
      </c>
      <c r="I22" s="30" t="str">
        <f>'Full responses'!M22</f>
        <v>y</v>
      </c>
      <c r="J22" s="30" t="str">
        <f>Table4[[#This Row],[Filter15]]</f>
        <v>y</v>
      </c>
      <c r="K22" s="30" t="str">
        <f>'Full responses'!Q22</f>
        <v>y</v>
      </c>
      <c r="L22" s="30" t="str">
        <f>'Full responses'!S22</f>
        <v>y</v>
      </c>
      <c r="M22" s="30" t="str">
        <f>Table4[[#This Row],[Filter21]]</f>
        <v>y</v>
      </c>
      <c r="N22" s="30" t="str">
        <f>Table4[[#This Row],[Filter22]]</f>
        <v>y</v>
      </c>
      <c r="O22" s="30" t="str">
        <f>'Full responses'!Y22</f>
        <v>n</v>
      </c>
      <c r="P22" s="30" t="str">
        <f>'Full responses'!Z22</f>
        <v>n</v>
      </c>
      <c r="Q22" s="30" t="str">
        <f>'Full responses'!AC22</f>
        <v>y</v>
      </c>
      <c r="R22" s="30" t="str">
        <f>'Full responses'!AD22</f>
        <v>n</v>
      </c>
      <c r="S22" s="30" t="str">
        <f>'Full responses'!AG22</f>
        <v>y</v>
      </c>
      <c r="T22" s="30" t="str">
        <f>'Full responses'!AH22</f>
        <v>y</v>
      </c>
      <c r="U22" s="30" t="str">
        <f>'Full responses'!AK22</f>
        <v>y</v>
      </c>
      <c r="V22" s="30" t="str">
        <f>'Full responses'!AL22</f>
        <v>y</v>
      </c>
      <c r="W22" s="30" t="str">
        <f>'Full responses'!AP22</f>
        <v>y</v>
      </c>
      <c r="X22" s="30" t="str">
        <f>'Full responses'!AQ22</f>
        <v>n</v>
      </c>
      <c r="Y22" s="30" t="str">
        <f>'Full responses'!AT22</f>
        <v>y</v>
      </c>
      <c r="Z22" s="30" t="str">
        <f>'Full responses'!AU22</f>
        <v>n</v>
      </c>
      <c r="AA22" s="30" t="str">
        <f>'Full responses'!AX22</f>
        <v>y</v>
      </c>
      <c r="AB22" s="30" t="str">
        <f>'Full responses'!AY22</f>
        <v>y</v>
      </c>
      <c r="AC22" s="30" t="str">
        <f>'Full responses'!BJ22</f>
        <v>y</v>
      </c>
      <c r="AD22" s="30" t="str">
        <f>'Full responses'!BK22</f>
        <v>y</v>
      </c>
      <c r="AE22" s="30" t="str">
        <f>'Full responses'!BN22</f>
        <v>y</v>
      </c>
      <c r="AF22" s="30" t="str">
        <f>'Full responses'!BO22</f>
        <v>y</v>
      </c>
      <c r="AG22" s="30" t="str">
        <f>'Full responses'!BR22</f>
        <v>n</v>
      </c>
      <c r="AH22" s="30" t="str">
        <f>'Full responses'!BT22</f>
        <v>n</v>
      </c>
      <c r="AI22" s="30" t="str">
        <f>'Full responses'!BV22</f>
        <v>y</v>
      </c>
      <c r="AJ22" s="30" t="str">
        <f>'Full responses'!BX22</f>
        <v>In development</v>
      </c>
      <c r="AK22" s="29" t="str">
        <f>'Full responses'!BZ22</f>
        <v>y</v>
      </c>
      <c r="AL22" s="29"/>
    </row>
    <row r="23" spans="1:38" x14ac:dyDescent="0.25">
      <c r="A23" s="30" t="str">
        <f>'Full responses'!A23</f>
        <v>Bradford Districts CCG</v>
      </c>
      <c r="B23" s="30" t="str">
        <f>Table4[[#This Row],[Filter2]]</f>
        <v>y</v>
      </c>
      <c r="C23" s="30" t="str">
        <f>Table4[[#This Row],[Filter4]]</f>
        <v>n</v>
      </c>
      <c r="D23" s="30" t="str">
        <f>Table4[[#This Row],[Filter6]]</f>
        <v>y</v>
      </c>
      <c r="E23" s="30" t="str">
        <f>'Full responses'!G23</f>
        <v>n</v>
      </c>
      <c r="F23" s="30" t="str">
        <f>'Full responses'!J23</f>
        <v>y</v>
      </c>
      <c r="G23" s="30" t="str">
        <f>'Full responses'!K23</f>
        <v>y</v>
      </c>
      <c r="H23" s="30" t="str">
        <f>'Full responses'!L23</f>
        <v>y</v>
      </c>
      <c r="I23" s="30" t="str">
        <f>'Full responses'!M23</f>
        <v>y</v>
      </c>
      <c r="J23" s="30" t="str">
        <f>Table4[[#This Row],[Filter15]]</f>
        <v>y</v>
      </c>
      <c r="K23" s="30" t="str">
        <f>'Full responses'!Q23</f>
        <v>y</v>
      </c>
      <c r="L23" s="30" t="str">
        <f>'Full responses'!S23</f>
        <v>y</v>
      </c>
      <c r="M23" s="30" t="str">
        <f>Table4[[#This Row],[Filter21]]</f>
        <v>y</v>
      </c>
      <c r="N23" s="30" t="str">
        <f>Table4[[#This Row],[Filter22]]</f>
        <v>y</v>
      </c>
      <c r="O23" s="30" t="str">
        <f>'Full responses'!Y23</f>
        <v>n</v>
      </c>
      <c r="P23" s="30" t="str">
        <f>'Full responses'!Z23</f>
        <v>n</v>
      </c>
      <c r="Q23" s="30" t="str">
        <f>'Full responses'!AC23</f>
        <v>y</v>
      </c>
      <c r="R23" s="30" t="str">
        <f>'Full responses'!AD23</f>
        <v>n</v>
      </c>
      <c r="S23" s="30" t="str">
        <f>'Full responses'!AG23</f>
        <v>y</v>
      </c>
      <c r="T23" s="30" t="str">
        <f>'Full responses'!AH23</f>
        <v>y</v>
      </c>
      <c r="U23" s="30" t="str">
        <f>'Full responses'!AK23</f>
        <v>y</v>
      </c>
      <c r="V23" s="30" t="str">
        <f>'Full responses'!AL23</f>
        <v>y</v>
      </c>
      <c r="W23" s="30" t="str">
        <f>'Full responses'!AP23</f>
        <v>y</v>
      </c>
      <c r="X23" s="30" t="str">
        <f>'Full responses'!AQ23</f>
        <v>n</v>
      </c>
      <c r="Y23" s="30" t="str">
        <f>'Full responses'!AT23</f>
        <v>y</v>
      </c>
      <c r="Z23" s="30" t="str">
        <f>'Full responses'!AU23</f>
        <v>n</v>
      </c>
      <c r="AA23" s="30" t="str">
        <f>'Full responses'!AX23</f>
        <v>y</v>
      </c>
      <c r="AB23" s="30" t="str">
        <f>'Full responses'!AY23</f>
        <v>y</v>
      </c>
      <c r="AC23" s="30" t="str">
        <f>'Full responses'!BJ23</f>
        <v>y</v>
      </c>
      <c r="AD23" s="30" t="str">
        <f>'Full responses'!BK23</f>
        <v>y</v>
      </c>
      <c r="AE23" s="30" t="str">
        <f>'Full responses'!BN23</f>
        <v>y</v>
      </c>
      <c r="AF23" s="30" t="str">
        <f>'Full responses'!BO23</f>
        <v>y</v>
      </c>
      <c r="AG23" s="30" t="str">
        <f>'Full responses'!BR23</f>
        <v>n</v>
      </c>
      <c r="AH23" s="30" t="str">
        <f>'Full responses'!BT23</f>
        <v>n</v>
      </c>
      <c r="AI23" s="30" t="str">
        <f>'Full responses'!BV23</f>
        <v>y</v>
      </c>
      <c r="AJ23" s="30" t="str">
        <f>'Full responses'!BX23</f>
        <v>In development</v>
      </c>
      <c r="AK23" s="29" t="str">
        <f>'Full responses'!BZ23</f>
        <v>y</v>
      </c>
      <c r="AL23" s="29"/>
    </row>
    <row r="24" spans="1:38" x14ac:dyDescent="0.25">
      <c r="A24" s="30" t="str">
        <f>'Full responses'!A24</f>
        <v>Brent CCG</v>
      </c>
      <c r="B24" s="30" t="str">
        <f>Table4[[#This Row],[Filter2]]</f>
        <v>y</v>
      </c>
      <c r="C24" s="30" t="str">
        <f>Table4[[#This Row],[Filter4]]</f>
        <v>n</v>
      </c>
      <c r="D24" s="30" t="str">
        <f>Table4[[#This Row],[Filter6]]</f>
        <v>n</v>
      </c>
      <c r="E24" s="30" t="str">
        <f>'Full responses'!G24</f>
        <v>n</v>
      </c>
      <c r="F24" s="30" t="str">
        <f>'Full responses'!J24</f>
        <v>y</v>
      </c>
      <c r="G24" s="30" t="str">
        <f>'Full responses'!K24</f>
        <v>y</v>
      </c>
      <c r="H24" s="30" t="str">
        <f>'Full responses'!L24</f>
        <v>y</v>
      </c>
      <c r="I24" s="30" t="str">
        <f>'Full responses'!M24</f>
        <v>y</v>
      </c>
      <c r="J24" s="30" t="str">
        <f>Table4[[#This Row],[Filter15]]</f>
        <v>y</v>
      </c>
      <c r="K24" s="30" t="str">
        <f>'Full responses'!Q24</f>
        <v>y</v>
      </c>
      <c r="L24" s="30" t="str">
        <f>'Full responses'!S24</f>
        <v>y</v>
      </c>
      <c r="M24" s="30" t="str">
        <f>Table4[[#This Row],[Filter21]]</f>
        <v>Ask providers</v>
      </c>
      <c r="N24" s="30" t="str">
        <f>Table4[[#This Row],[Filter22]]</f>
        <v>Ask providers</v>
      </c>
      <c r="O24" s="30" t="str">
        <f>'Full responses'!Y24</f>
        <v>y</v>
      </c>
      <c r="P24" s="30" t="str">
        <f>'Full responses'!Z24</f>
        <v>y</v>
      </c>
      <c r="Q24" s="30" t="str">
        <f>'Full responses'!AC24</f>
        <v>y</v>
      </c>
      <c r="R24" s="30" t="str">
        <f>'Full responses'!AD24</f>
        <v>y</v>
      </c>
      <c r="S24" s="30" t="str">
        <f>'Full responses'!AG24</f>
        <v>y</v>
      </c>
      <c r="T24" s="30" t="str">
        <f>'Full responses'!AH24</f>
        <v>n</v>
      </c>
      <c r="U24" s="30" t="str">
        <f>'Full responses'!AK24</f>
        <v>y</v>
      </c>
      <c r="V24" s="30" t="str">
        <f>'Full responses'!AL24</f>
        <v>y</v>
      </c>
      <c r="W24" s="30" t="str">
        <f>'Full responses'!AP24</f>
        <v>y</v>
      </c>
      <c r="X24" s="30" t="str">
        <f>'Full responses'!AQ24</f>
        <v>n</v>
      </c>
      <c r="Y24" s="30" t="str">
        <f>'Full responses'!AT24</f>
        <v>y</v>
      </c>
      <c r="Z24" s="30" t="str">
        <f>'Full responses'!AU24</f>
        <v>n</v>
      </c>
      <c r="AA24" s="30" t="str">
        <f>'Full responses'!AX24</f>
        <v>y</v>
      </c>
      <c r="AB24" s="30" t="str">
        <f>'Full responses'!AY24</f>
        <v>y</v>
      </c>
      <c r="AC24" s="30" t="str">
        <f>'Full responses'!BJ24</f>
        <v>y</v>
      </c>
      <c r="AD24" s="30" t="str">
        <f>'Full responses'!BK24</f>
        <v>y</v>
      </c>
      <c r="AE24" s="30" t="str">
        <f>'Full responses'!BN24</f>
        <v>y</v>
      </c>
      <c r="AF24" s="30" t="str">
        <f>'Full responses'!BO24</f>
        <v>y</v>
      </c>
      <c r="AG24" s="30" t="str">
        <f>'Full responses'!BR24</f>
        <v>y</v>
      </c>
      <c r="AH24" s="30" t="str">
        <f>'Full responses'!BT24</f>
        <v>y</v>
      </c>
      <c r="AI24" s="30" t="str">
        <f>'Full responses'!BV24</f>
        <v>y</v>
      </c>
      <c r="AJ24" s="30" t="str">
        <f>'Full responses'!BX24</f>
        <v>y</v>
      </c>
      <c r="AK24" s="29" t="str">
        <f>'Full responses'!BZ24</f>
        <v>y</v>
      </c>
      <c r="AL24" s="29"/>
    </row>
    <row r="25" spans="1:38" x14ac:dyDescent="0.25">
      <c r="A25" s="30" t="str">
        <f>'Full responses'!A25</f>
        <v>Brighton &amp; Hove CCG</v>
      </c>
      <c r="B25" s="30" t="str">
        <f>Table4[[#This Row],[Filter2]]</f>
        <v>y</v>
      </c>
      <c r="C25" s="30" t="str">
        <f>Table4[[#This Row],[Filter4]]</f>
        <v>n</v>
      </c>
      <c r="D25" s="30" t="str">
        <f>Table4[[#This Row],[Filter6]]</f>
        <v>n</v>
      </c>
      <c r="E25" s="30" t="str">
        <f>'Full responses'!G25</f>
        <v>n</v>
      </c>
      <c r="F25" s="30" t="str">
        <f>'Full responses'!J25</f>
        <v>y</v>
      </c>
      <c r="G25" s="30" t="str">
        <f>'Full responses'!K25</f>
        <v>n</v>
      </c>
      <c r="H25" s="30" t="str">
        <f>'Full responses'!L25</f>
        <v>n</v>
      </c>
      <c r="I25" s="30" t="str">
        <f>'Full responses'!M25</f>
        <v>y</v>
      </c>
      <c r="J25" s="30" t="str">
        <f>Table4[[#This Row],[Filter15]]</f>
        <v>y</v>
      </c>
      <c r="K25" s="30" t="str">
        <f>'Full responses'!Q25</f>
        <v>y</v>
      </c>
      <c r="L25" s="30" t="str">
        <f>'Full responses'!S25</f>
        <v>y</v>
      </c>
      <c r="M25" s="30" t="str">
        <f>Table4[[#This Row],[Filter21]]</f>
        <v>n</v>
      </c>
      <c r="N25" s="30" t="str">
        <f>Table4[[#This Row],[Filter22]]</f>
        <v>n</v>
      </c>
      <c r="O25" s="30" t="str">
        <f>'Full responses'!Y25</f>
        <v>n</v>
      </c>
      <c r="P25" s="30" t="str">
        <f>'Full responses'!Z25</f>
        <v>n</v>
      </c>
      <c r="Q25" s="30" t="str">
        <f>'Full responses'!AC25</f>
        <v>n</v>
      </c>
      <c r="R25" s="30" t="str">
        <f>'Full responses'!AD25</f>
        <v>n</v>
      </c>
      <c r="S25" s="30" t="str">
        <f>'Full responses'!AG25</f>
        <v>y</v>
      </c>
      <c r="T25" s="30" t="str">
        <f>'Full responses'!AH25</f>
        <v>y</v>
      </c>
      <c r="U25" s="30" t="str">
        <f>'Full responses'!AK25</f>
        <v>n</v>
      </c>
      <c r="V25" s="30" t="str">
        <f>'Full responses'!AL25</f>
        <v>n</v>
      </c>
      <c r="W25" s="30" t="str">
        <f>'Full responses'!AP25</f>
        <v>y</v>
      </c>
      <c r="X25" s="30" t="str">
        <f>'Full responses'!AQ25</f>
        <v>n</v>
      </c>
      <c r="Y25" s="30" t="str">
        <f>'Full responses'!AT25</f>
        <v>y</v>
      </c>
      <c r="Z25" s="30" t="str">
        <f>'Full responses'!AU25</f>
        <v>n</v>
      </c>
      <c r="AA25" s="30" t="str">
        <f>'Full responses'!AX25</f>
        <v>y</v>
      </c>
      <c r="AB25" s="30" t="str">
        <f>'Full responses'!AY25</f>
        <v>n</v>
      </c>
      <c r="AC25" s="30" t="str">
        <f>'Full responses'!BJ25</f>
        <v>y</v>
      </c>
      <c r="AD25" s="30" t="str">
        <f>'Full responses'!BK25</f>
        <v>n</v>
      </c>
      <c r="AE25" s="30" t="str">
        <f>'Full responses'!BN25</f>
        <v>y</v>
      </c>
      <c r="AF25" s="30" t="str">
        <f>'Full responses'!BO25</f>
        <v>n</v>
      </c>
      <c r="AG25" s="30" t="str">
        <f>'Full responses'!BR25</f>
        <v>y</v>
      </c>
      <c r="AH25" s="30" t="str">
        <f>'Full responses'!BT25</f>
        <v>y</v>
      </c>
      <c r="AI25" s="30" t="str">
        <f>'Full responses'!BV25</f>
        <v>y</v>
      </c>
      <c r="AJ25" s="30" t="str">
        <f>'Full responses'!BX25</f>
        <v>In development</v>
      </c>
      <c r="AK25" s="29" t="str">
        <f>'Full responses'!BZ25</f>
        <v>In development</v>
      </c>
      <c r="AL25" s="29"/>
    </row>
    <row r="26" spans="1:38" x14ac:dyDescent="0.25">
      <c r="A26" s="30" t="str">
        <f>'Full responses'!A26</f>
        <v>Bristol CCG</v>
      </c>
      <c r="B26" s="30" t="str">
        <f>Table4[[#This Row],[Filter2]]</f>
        <v>y</v>
      </c>
      <c r="C26" s="30" t="str">
        <f>Table4[[#This Row],[Filter4]]</f>
        <v>In development</v>
      </c>
      <c r="D26" s="30" t="str">
        <f>Table4[[#This Row],[Filter6]]</f>
        <v>n</v>
      </c>
      <c r="E26" s="30" t="str">
        <f>'Full responses'!G26</f>
        <v>y</v>
      </c>
      <c r="F26" s="30" t="str">
        <f>'Full responses'!J26</f>
        <v>y</v>
      </c>
      <c r="G26" s="30" t="str">
        <f>'Full responses'!K26</f>
        <v>n</v>
      </c>
      <c r="H26" s="30" t="str">
        <f>'Full responses'!L26</f>
        <v>y</v>
      </c>
      <c r="I26" s="30" t="str">
        <f>'Full responses'!M26</f>
        <v>y</v>
      </c>
      <c r="J26" s="30" t="str">
        <f>Table4[[#This Row],[Filter15]]</f>
        <v>y</v>
      </c>
      <c r="K26" s="30" t="str">
        <f>'Full responses'!Q26</f>
        <v>y</v>
      </c>
      <c r="L26" s="30" t="str">
        <f>'Full responses'!S26</f>
        <v>y</v>
      </c>
      <c r="M26" s="30" t="str">
        <f>Table4[[#This Row],[Filter21]]</f>
        <v>NHS England</v>
      </c>
      <c r="N26" s="30" t="str">
        <f>Table4[[#This Row],[Filter22]]</f>
        <v>NHS England</v>
      </c>
      <c r="O26" s="30" t="str">
        <f>'Full responses'!Y26</f>
        <v>NHS England</v>
      </c>
      <c r="P26" s="30" t="str">
        <f>'Full responses'!Z26</f>
        <v>NHS England</v>
      </c>
      <c r="Q26" s="30" t="str">
        <f>'Full responses'!AC26</f>
        <v>NHS England</v>
      </c>
      <c r="R26" s="30" t="str">
        <f>'Full responses'!AD26</f>
        <v>NHS England</v>
      </c>
      <c r="S26" s="30" t="str">
        <f>'Full responses'!AG26</f>
        <v>y</v>
      </c>
      <c r="T26" s="30" t="str">
        <f>'Full responses'!AH26</f>
        <v>n</v>
      </c>
      <c r="U26" s="30" t="str">
        <f>'Full responses'!AK26</f>
        <v>y</v>
      </c>
      <c r="V26" s="30" t="str">
        <f>'Full responses'!AL26</f>
        <v>y</v>
      </c>
      <c r="W26" s="30" t="str">
        <f>'Full responses'!AP26</f>
        <v>y</v>
      </c>
      <c r="X26" s="30" t="str">
        <f>'Full responses'!AQ26</f>
        <v>n</v>
      </c>
      <c r="Y26" s="30" t="str">
        <f>'Full responses'!AT26</f>
        <v>y</v>
      </c>
      <c r="Z26" s="30" t="str">
        <f>'Full responses'!AU26</f>
        <v>n</v>
      </c>
      <c r="AA26" s="30" t="str">
        <f>'Full responses'!AX26</f>
        <v>y</v>
      </c>
      <c r="AB26" s="30" t="str">
        <f>'Full responses'!AY26</f>
        <v>n</v>
      </c>
      <c r="AC26" s="30" t="str">
        <f>'Full responses'!BJ26</f>
        <v>y</v>
      </c>
      <c r="AD26" s="30" t="str">
        <f>'Full responses'!BK26</f>
        <v>n</v>
      </c>
      <c r="AE26" s="30" t="str">
        <f>'Full responses'!BN26</f>
        <v>y</v>
      </c>
      <c r="AF26" s="30" t="str">
        <f>'Full responses'!BO26</f>
        <v>n</v>
      </c>
      <c r="AG26" s="30" t="str">
        <f>'Full responses'!BR26</f>
        <v>y</v>
      </c>
      <c r="AH26" s="30" t="str">
        <f>'Full responses'!BT26</f>
        <v>n</v>
      </c>
      <c r="AI26" s="30" t="str">
        <f>'Full responses'!BV26</f>
        <v>y</v>
      </c>
      <c r="AJ26" s="30" t="str">
        <f>'Full responses'!BX26</f>
        <v>y</v>
      </c>
      <c r="AK26" s="29" t="str">
        <f>'Full responses'!BZ26</f>
        <v>y</v>
      </c>
      <c r="AL26" s="29"/>
    </row>
    <row r="27" spans="1:38" x14ac:dyDescent="0.25">
      <c r="A27" s="30" t="str">
        <f>'Full responses'!A27</f>
        <v>Bromley CCG</v>
      </c>
      <c r="B27" s="30" t="str">
        <f>Table4[[#This Row],[Filter2]]</f>
        <v>y</v>
      </c>
      <c r="C27" s="30" t="str">
        <f>Table4[[#This Row],[Filter4]]</f>
        <v>n</v>
      </c>
      <c r="D27" s="30" t="str">
        <f>Table4[[#This Row],[Filter6]]</f>
        <v>n</v>
      </c>
      <c r="E27" s="30" t="str">
        <f>'Full responses'!G27</f>
        <v>y</v>
      </c>
      <c r="F27" s="30" t="str">
        <f>'Full responses'!J27</f>
        <v>y</v>
      </c>
      <c r="G27" s="30" t="str">
        <f>'Full responses'!K27</f>
        <v>y</v>
      </c>
      <c r="H27" s="30" t="str">
        <f>'Full responses'!L27</f>
        <v>y</v>
      </c>
      <c r="I27" s="30" t="str">
        <f>'Full responses'!M27</f>
        <v>y</v>
      </c>
      <c r="J27" s="30" t="str">
        <f>Table4[[#This Row],[Filter15]]</f>
        <v>y</v>
      </c>
      <c r="K27" s="30" t="str">
        <f>'Full responses'!Q27</f>
        <v>y</v>
      </c>
      <c r="L27" s="30" t="str">
        <f>'Full responses'!S27</f>
        <v>y</v>
      </c>
      <c r="M27" s="30" t="str">
        <f>Table4[[#This Row],[Filter21]]</f>
        <v>n</v>
      </c>
      <c r="N27" s="30" t="str">
        <f>Table4[[#This Row],[Filter22]]</f>
        <v>n</v>
      </c>
      <c r="O27" s="30" t="str">
        <f>'Full responses'!Y27</f>
        <v>n</v>
      </c>
      <c r="P27" s="30" t="str">
        <f>'Full responses'!Z27</f>
        <v>n</v>
      </c>
      <c r="Q27" s="30" t="str">
        <f>'Full responses'!AC27</f>
        <v>n</v>
      </c>
      <c r="R27" s="30" t="str">
        <f>'Full responses'!AD27</f>
        <v>n</v>
      </c>
      <c r="S27" s="30" t="str">
        <f>'Full responses'!AG27</f>
        <v>y</v>
      </c>
      <c r="T27" s="30" t="str">
        <f>'Full responses'!AH27</f>
        <v>y</v>
      </c>
      <c r="U27" s="30" t="str">
        <f>'Full responses'!AK27</f>
        <v>y</v>
      </c>
      <c r="V27" s="30" t="str">
        <f>'Full responses'!AL27</f>
        <v>y</v>
      </c>
      <c r="W27" s="30" t="str">
        <f>'Full responses'!AP27</f>
        <v>n</v>
      </c>
      <c r="X27" s="30" t="str">
        <f>'Full responses'!AQ27</f>
        <v>n</v>
      </c>
      <c r="Y27" s="30" t="str">
        <f>'Full responses'!AT27</f>
        <v>y</v>
      </c>
      <c r="Z27" s="30" t="str">
        <f>'Full responses'!AU27</f>
        <v>y</v>
      </c>
      <c r="AA27" s="30" t="str">
        <f>'Full responses'!AX27</f>
        <v>y</v>
      </c>
      <c r="AB27" s="30" t="str">
        <f>'Full responses'!AY27</f>
        <v>y</v>
      </c>
      <c r="AC27" s="30" t="str">
        <f>'Full responses'!BJ27</f>
        <v>y</v>
      </c>
      <c r="AD27" s="30" t="str">
        <f>'Full responses'!BK27</f>
        <v>y</v>
      </c>
      <c r="AE27" s="30" t="str">
        <f>'Full responses'!BN27</f>
        <v>y</v>
      </c>
      <c r="AF27" s="30" t="str">
        <f>'Full responses'!BO27</f>
        <v>y</v>
      </c>
      <c r="AG27" s="30" t="str">
        <f>'Full responses'!BR27</f>
        <v>y</v>
      </c>
      <c r="AH27" s="30" t="str">
        <f>'Full responses'!BT27</f>
        <v>n</v>
      </c>
      <c r="AI27" s="30" t="str">
        <f>'Full responses'!BV27</f>
        <v>y</v>
      </c>
      <c r="AJ27" s="30" t="str">
        <f>'Full responses'!BX27</f>
        <v>y</v>
      </c>
      <c r="AK27" s="29" t="str">
        <f>'Full responses'!BZ27</f>
        <v>y</v>
      </c>
      <c r="AL27" s="29"/>
    </row>
    <row r="28" spans="1:38" x14ac:dyDescent="0.25">
      <c r="A28" s="30" t="str">
        <f>'Full responses'!A28</f>
        <v>Bury CCG</v>
      </c>
      <c r="B28" s="30" t="str">
        <f>Table4[[#This Row],[Filter2]]</f>
        <v>y</v>
      </c>
      <c r="C28" s="30" t="str">
        <f>Table4[[#This Row],[Filter4]]</f>
        <v>n</v>
      </c>
      <c r="D28" s="30" t="str">
        <f>Table4[[#This Row],[Filter6]]</f>
        <v>n</v>
      </c>
      <c r="E28" s="30" t="str">
        <f>'Full responses'!G28</f>
        <v>y</v>
      </c>
      <c r="F28" s="30" t="str">
        <f>'Full responses'!J28</f>
        <v>y</v>
      </c>
      <c r="G28" s="30" t="str">
        <f>'Full responses'!K28</f>
        <v>y</v>
      </c>
      <c r="H28" s="30" t="str">
        <f>'Full responses'!L28</f>
        <v>y</v>
      </c>
      <c r="I28" s="30" t="str">
        <f>'Full responses'!M28</f>
        <v>y</v>
      </c>
      <c r="J28" s="30" t="str">
        <f>Table4[[#This Row],[Filter15]]</f>
        <v>y</v>
      </c>
      <c r="K28" s="30" t="str">
        <f>'Full responses'!Q28</f>
        <v>y</v>
      </c>
      <c r="L28" s="30" t="str">
        <f>'Full responses'!S28</f>
        <v>y</v>
      </c>
      <c r="M28" s="30">
        <f>Table4[[#This Row],[Filter21]]</f>
        <v>0</v>
      </c>
      <c r="N28" s="30">
        <f>Table4[[#This Row],[Filter22]]</f>
        <v>0</v>
      </c>
      <c r="O28" s="30">
        <f>'Full responses'!Y28</f>
        <v>0</v>
      </c>
      <c r="P28" s="30">
        <f>'Full responses'!Z28</f>
        <v>0</v>
      </c>
      <c r="Q28" s="30">
        <f>'Full responses'!AC28</f>
        <v>0</v>
      </c>
      <c r="R28" s="30">
        <f>'Full responses'!AD28</f>
        <v>0</v>
      </c>
      <c r="S28" s="30">
        <f>'Full responses'!AG28</f>
        <v>0</v>
      </c>
      <c r="T28" s="30">
        <f>'Full responses'!AH28</f>
        <v>0</v>
      </c>
      <c r="U28" s="30">
        <f>'Full responses'!AK28</f>
        <v>0</v>
      </c>
      <c r="V28" s="30">
        <f>'Full responses'!AL28</f>
        <v>0</v>
      </c>
      <c r="W28" s="30">
        <f>'Full responses'!AP28</f>
        <v>0</v>
      </c>
      <c r="X28" s="30">
        <f>'Full responses'!AQ28</f>
        <v>0</v>
      </c>
      <c r="Y28" s="30">
        <f>'Full responses'!AT28</f>
        <v>0</v>
      </c>
      <c r="Z28" s="30">
        <f>'Full responses'!AU28</f>
        <v>0</v>
      </c>
      <c r="AA28" s="30">
        <f>'Full responses'!AX28</f>
        <v>0</v>
      </c>
      <c r="AB28" s="30">
        <f>'Full responses'!AY28</f>
        <v>0</v>
      </c>
      <c r="AC28" s="30">
        <f>'Full responses'!BJ28</f>
        <v>0</v>
      </c>
      <c r="AD28" s="30">
        <f>'Full responses'!BK28</f>
        <v>0</v>
      </c>
      <c r="AE28" s="30">
        <f>'Full responses'!BN28</f>
        <v>0</v>
      </c>
      <c r="AF28" s="30">
        <f>'Full responses'!BO28</f>
        <v>0</v>
      </c>
      <c r="AG28" s="30" t="str">
        <f>'Full responses'!BR28</f>
        <v>n</v>
      </c>
      <c r="AH28" s="30" t="str">
        <f>'Full responses'!BT28</f>
        <v>y</v>
      </c>
      <c r="AI28" s="30" t="str">
        <f>'Full responses'!BV28</f>
        <v>y</v>
      </c>
      <c r="AJ28" s="30" t="str">
        <f>'Full responses'!BX28</f>
        <v>y</v>
      </c>
      <c r="AK28" s="29" t="str">
        <f>'Full responses'!BZ28</f>
        <v>In development</v>
      </c>
      <c r="AL28" s="29"/>
    </row>
    <row r="29" spans="1:38" x14ac:dyDescent="0.25">
      <c r="A29" s="30" t="str">
        <f>'Full responses'!A29</f>
        <v>Calderdale CCG</v>
      </c>
      <c r="B29" s="30" t="str">
        <f>Table4[[#This Row],[Filter2]]</f>
        <v>y</v>
      </c>
      <c r="C29" s="30" t="str">
        <f>Table4[[#This Row],[Filter4]]</f>
        <v>n</v>
      </c>
      <c r="D29" s="30" t="str">
        <f>Table4[[#This Row],[Filter6]]</f>
        <v>n</v>
      </c>
      <c r="E29" s="30" t="str">
        <f>'Full responses'!G29</f>
        <v>n</v>
      </c>
      <c r="F29" s="30" t="str">
        <f>'Full responses'!J29</f>
        <v>n</v>
      </c>
      <c r="G29" s="30" t="str">
        <f>'Full responses'!K29</f>
        <v>y</v>
      </c>
      <c r="H29" s="30" t="str">
        <f>'Full responses'!L29</f>
        <v>n</v>
      </c>
      <c r="I29" s="30" t="str">
        <f>'Full responses'!M29</f>
        <v>y</v>
      </c>
      <c r="J29" s="30" t="str">
        <f>Table4[[#This Row],[Filter15]]</f>
        <v>y</v>
      </c>
      <c r="K29" s="30" t="str">
        <f>'Full responses'!Q29</f>
        <v>y</v>
      </c>
      <c r="L29" s="30" t="str">
        <f>'Full responses'!S29</f>
        <v>y</v>
      </c>
      <c r="M29" s="30" t="str">
        <f>Table4[[#This Row],[Filter21]]</f>
        <v>Ask providers</v>
      </c>
      <c r="N29" s="30" t="str">
        <f>Table4[[#This Row],[Filter22]]</f>
        <v>Ask providers</v>
      </c>
      <c r="O29" s="30" t="str">
        <f>'Full responses'!Y29</f>
        <v>Ask providers</v>
      </c>
      <c r="P29" s="30" t="str">
        <f>'Full responses'!Z29</f>
        <v>Ask providers</v>
      </c>
      <c r="Q29" s="30" t="str">
        <f>'Full responses'!AC29</f>
        <v>Ask providers</v>
      </c>
      <c r="R29" s="30" t="str">
        <f>'Full responses'!AD29</f>
        <v>Ask providers</v>
      </c>
      <c r="S29" s="30" t="str">
        <f>'Full responses'!AG29</f>
        <v>Ask providers</v>
      </c>
      <c r="T29" s="30" t="str">
        <f>'Full responses'!AH29</f>
        <v>Ask providers</v>
      </c>
      <c r="U29" s="30" t="str">
        <f>'Full responses'!AK29</f>
        <v>y</v>
      </c>
      <c r="V29" s="30" t="str">
        <f>'Full responses'!AL29</f>
        <v>y</v>
      </c>
      <c r="W29" s="30" t="str">
        <f>'Full responses'!AP29</f>
        <v>Ask providers</v>
      </c>
      <c r="X29" s="30" t="str">
        <f>'Full responses'!AQ29</f>
        <v>Ask providers</v>
      </c>
      <c r="Y29" s="30" t="str">
        <f>'Full responses'!AT29</f>
        <v>n</v>
      </c>
      <c r="Z29" s="30" t="str">
        <f>'Full responses'!AU29</f>
        <v>n</v>
      </c>
      <c r="AA29" s="30" t="str">
        <f>'Full responses'!AX29</f>
        <v>n</v>
      </c>
      <c r="AB29" s="30" t="str">
        <f>'Full responses'!AY29</f>
        <v>n</v>
      </c>
      <c r="AC29" s="30" t="str">
        <f>'Full responses'!BJ29</f>
        <v>n</v>
      </c>
      <c r="AD29" s="30" t="str">
        <f>'Full responses'!BK29</f>
        <v>n</v>
      </c>
      <c r="AE29" s="30" t="str">
        <f>'Full responses'!BN29</f>
        <v>y</v>
      </c>
      <c r="AF29" s="30" t="str">
        <f>'Full responses'!BO29</f>
        <v>n</v>
      </c>
      <c r="AG29" s="30" t="str">
        <f>'Full responses'!BR29</f>
        <v>n</v>
      </c>
      <c r="AH29" s="30" t="str">
        <f>'Full responses'!BT29</f>
        <v>n</v>
      </c>
      <c r="AI29" s="30" t="str">
        <f>'Full responses'!BV29</f>
        <v>n</v>
      </c>
      <c r="AJ29" s="30" t="str">
        <f>'Full responses'!BX29</f>
        <v>y</v>
      </c>
      <c r="AK29" s="29" t="str">
        <f>'Full responses'!BZ29</f>
        <v>n</v>
      </c>
      <c r="AL29" s="29"/>
    </row>
    <row r="30" spans="1:38" x14ac:dyDescent="0.25">
      <c r="A30" s="30" t="str">
        <f>'Full responses'!A30</f>
        <v>Cambridgeshire and Peterborough CCG</v>
      </c>
      <c r="B30" s="30" t="str">
        <f>Table4[[#This Row],[Filter2]]</f>
        <v>y</v>
      </c>
      <c r="C30" s="30" t="str">
        <f>Table4[[#This Row],[Filter4]]</f>
        <v>In development</v>
      </c>
      <c r="D30" s="30" t="str">
        <f>Table4[[#This Row],[Filter6]]</f>
        <v>y</v>
      </c>
      <c r="E30" s="30" t="str">
        <f>'Full responses'!G30</f>
        <v>n</v>
      </c>
      <c r="F30" s="30" t="str">
        <f>'Full responses'!J30</f>
        <v>n</v>
      </c>
      <c r="G30" s="30" t="str">
        <f>'Full responses'!K30</f>
        <v>y</v>
      </c>
      <c r="H30" s="30" t="str">
        <f>'Full responses'!L30</f>
        <v>y</v>
      </c>
      <c r="I30" s="30" t="str">
        <f>'Full responses'!M30</f>
        <v>y</v>
      </c>
      <c r="J30" s="30" t="str">
        <f>Table4[[#This Row],[Filter15]]</f>
        <v>y</v>
      </c>
      <c r="K30" s="30" t="str">
        <f>'Full responses'!Q30</f>
        <v>y</v>
      </c>
      <c r="L30" s="30" t="str">
        <f>'Full responses'!S30</f>
        <v>n</v>
      </c>
      <c r="M30" s="30" t="str">
        <f>Table4[[#This Row],[Filter21]]</f>
        <v>n</v>
      </c>
      <c r="N30" s="30" t="str">
        <f>Table4[[#This Row],[Filter22]]</f>
        <v>n</v>
      </c>
      <c r="O30" s="30" t="str">
        <f>'Full responses'!Y30</f>
        <v>y</v>
      </c>
      <c r="P30" s="30" t="str">
        <f>'Full responses'!Z30</f>
        <v>y</v>
      </c>
      <c r="Q30" s="30" t="str">
        <f>'Full responses'!AC30</f>
        <v>n</v>
      </c>
      <c r="R30" s="30" t="str">
        <f>'Full responses'!AD30</f>
        <v>n</v>
      </c>
      <c r="S30" s="30" t="str">
        <f>'Full responses'!AG30</f>
        <v>y</v>
      </c>
      <c r="T30" s="30" t="str">
        <f>'Full responses'!AH30</f>
        <v>y</v>
      </c>
      <c r="U30" s="30" t="str">
        <f>'Full responses'!AK30</f>
        <v>y</v>
      </c>
      <c r="V30" s="30" t="str">
        <f>'Full responses'!AL30</f>
        <v>y</v>
      </c>
      <c r="W30" s="30" t="str">
        <f>'Full responses'!AP30</f>
        <v>y</v>
      </c>
      <c r="X30" s="30" t="str">
        <f>'Full responses'!AQ30</f>
        <v>y</v>
      </c>
      <c r="Y30" s="30" t="str">
        <f>'Full responses'!AT30</f>
        <v>y</v>
      </c>
      <c r="Z30" s="30" t="str">
        <f>'Full responses'!AU30</f>
        <v>n</v>
      </c>
      <c r="AA30" s="30" t="str">
        <f>'Full responses'!AX30</f>
        <v>y</v>
      </c>
      <c r="AB30" s="30" t="str">
        <f>'Full responses'!AY30</f>
        <v>n</v>
      </c>
      <c r="AC30" s="30" t="str">
        <f>'Full responses'!BJ30</f>
        <v>y</v>
      </c>
      <c r="AD30" s="30" t="str">
        <f>'Full responses'!BK30</f>
        <v>n</v>
      </c>
      <c r="AE30" s="30" t="str">
        <f>'Full responses'!BN30</f>
        <v>y</v>
      </c>
      <c r="AF30" s="30" t="str">
        <f>'Full responses'!BO30</f>
        <v>n</v>
      </c>
      <c r="AG30" s="30" t="str">
        <f>'Full responses'!BR30</f>
        <v>y</v>
      </c>
      <c r="AH30" s="30" t="str">
        <f>'Full responses'!BT30</f>
        <v>y</v>
      </c>
      <c r="AI30" s="30" t="str">
        <f>'Full responses'!BV30</f>
        <v>y</v>
      </c>
      <c r="AJ30" s="30" t="str">
        <f>'Full responses'!BX30</f>
        <v>In development</v>
      </c>
      <c r="AK30" s="29" t="str">
        <f>'Full responses'!BZ30</f>
        <v>n</v>
      </c>
      <c r="AL30" s="29"/>
    </row>
    <row r="31" spans="1:38" x14ac:dyDescent="0.25">
      <c r="A31" s="30" t="str">
        <f>'Full responses'!A31</f>
        <v>Camden CCG</v>
      </c>
      <c r="B31" s="30" t="str">
        <f>Table4[[#This Row],[Filter2]]</f>
        <v>y</v>
      </c>
      <c r="C31" s="30" t="str">
        <f>Table4[[#This Row],[Filter4]]</f>
        <v>n</v>
      </c>
      <c r="D31" s="30" t="str">
        <f>Table4[[#This Row],[Filter6]]</f>
        <v>n</v>
      </c>
      <c r="E31" s="30" t="str">
        <f>'Full responses'!G31</f>
        <v>n</v>
      </c>
      <c r="F31" s="30" t="str">
        <f>'Full responses'!J31</f>
        <v>y</v>
      </c>
      <c r="G31" s="30" t="str">
        <f>'Full responses'!K31</f>
        <v>y</v>
      </c>
      <c r="H31" s="30" t="str">
        <f>'Full responses'!L31</f>
        <v>y</v>
      </c>
      <c r="I31" s="30" t="str">
        <f>'Full responses'!M31</f>
        <v>y</v>
      </c>
      <c r="J31" s="30" t="str">
        <f>Table4[[#This Row],[Filter15]]</f>
        <v>y</v>
      </c>
      <c r="K31" s="30" t="str">
        <f>'Full responses'!Q31</f>
        <v>y</v>
      </c>
      <c r="L31" s="30" t="str">
        <f>'Full responses'!S31</f>
        <v>y</v>
      </c>
      <c r="M31" s="30" t="str">
        <f>Table4[[#This Row],[Filter21]]</f>
        <v>y</v>
      </c>
      <c r="N31" s="30" t="str">
        <f>Table4[[#This Row],[Filter22]]</f>
        <v>y</v>
      </c>
      <c r="O31" s="30" t="str">
        <f>'Full responses'!Y31</f>
        <v>n</v>
      </c>
      <c r="P31" s="30" t="str">
        <f>'Full responses'!Z31</f>
        <v>n</v>
      </c>
      <c r="Q31" s="30" t="str">
        <f>'Full responses'!AC31</f>
        <v>n</v>
      </c>
      <c r="R31" s="30" t="str">
        <f>'Full responses'!AD31</f>
        <v>n</v>
      </c>
      <c r="S31" s="30" t="str">
        <f>'Full responses'!AG31</f>
        <v>y</v>
      </c>
      <c r="T31" s="30" t="str">
        <f>'Full responses'!AH31</f>
        <v>y</v>
      </c>
      <c r="U31" s="30" t="str">
        <f>'Full responses'!AK31</f>
        <v>n</v>
      </c>
      <c r="V31" s="30" t="str">
        <f>'Full responses'!AL31</f>
        <v>n</v>
      </c>
      <c r="W31" s="30" t="str">
        <f>'Full responses'!AP31</f>
        <v>n</v>
      </c>
      <c r="X31" s="30" t="str">
        <f>'Full responses'!AQ31</f>
        <v>n</v>
      </c>
      <c r="Y31" s="30" t="str">
        <f>'Full responses'!AT31</f>
        <v>y</v>
      </c>
      <c r="Z31" s="30" t="str">
        <f>'Full responses'!AU31</f>
        <v>y</v>
      </c>
      <c r="AA31" s="30" t="str">
        <f>'Full responses'!AX31</f>
        <v>y</v>
      </c>
      <c r="AB31" s="30" t="str">
        <f>'Full responses'!AY31</f>
        <v>y</v>
      </c>
      <c r="AC31" s="30" t="str">
        <f>'Full responses'!BJ31</f>
        <v>y</v>
      </c>
      <c r="AD31" s="30" t="str">
        <f>'Full responses'!BK31</f>
        <v>y</v>
      </c>
      <c r="AE31" s="30" t="str">
        <f>'Full responses'!BN31</f>
        <v>y</v>
      </c>
      <c r="AF31" s="30" t="str">
        <f>'Full responses'!BO31</f>
        <v>y</v>
      </c>
      <c r="AG31" s="30" t="str">
        <f>'Full responses'!BR31</f>
        <v>y</v>
      </c>
      <c r="AH31" s="30" t="str">
        <f>'Full responses'!BT31</f>
        <v>y</v>
      </c>
      <c r="AI31" s="30" t="str">
        <f>'Full responses'!BV31</f>
        <v>y</v>
      </c>
      <c r="AJ31" s="30" t="str">
        <f>'Full responses'!BX31</f>
        <v>n</v>
      </c>
      <c r="AK31" s="29" t="str">
        <f>'Full responses'!BZ31</f>
        <v>n</v>
      </c>
      <c r="AL31" s="29"/>
    </row>
    <row r="32" spans="1:38" x14ac:dyDescent="0.25">
      <c r="A32" s="30" t="str">
        <f>'Full responses'!A32</f>
        <v>Cannock Chase CCG</v>
      </c>
      <c r="B32" s="30" t="str">
        <f>Table4[[#This Row],[Filter2]]</f>
        <v>y</v>
      </c>
      <c r="C32" s="30" t="str">
        <f>Table4[[#This Row],[Filter4]]</f>
        <v>n</v>
      </c>
      <c r="D32" s="30" t="str">
        <f>Table4[[#This Row],[Filter6]]</f>
        <v>n</v>
      </c>
      <c r="E32" s="30" t="str">
        <f>'Full responses'!G32</f>
        <v>y</v>
      </c>
      <c r="F32" s="30" t="str">
        <f>'Full responses'!J32</f>
        <v>n</v>
      </c>
      <c r="G32" s="30" t="str">
        <f>'Full responses'!K32</f>
        <v>y</v>
      </c>
      <c r="H32" s="30" t="str">
        <f>'Full responses'!L32</f>
        <v>y</v>
      </c>
      <c r="I32" s="30" t="str">
        <f>'Full responses'!M32</f>
        <v>y</v>
      </c>
      <c r="J32" s="30" t="str">
        <f>Table4[[#This Row],[Filter15]]</f>
        <v>y</v>
      </c>
      <c r="K32" s="30" t="str">
        <f>'Full responses'!Q32</f>
        <v>y</v>
      </c>
      <c r="L32" s="30" t="str">
        <f>'Full responses'!S32</f>
        <v>y</v>
      </c>
      <c r="M32" s="30" t="str">
        <f>Table4[[#This Row],[Filter21]]</f>
        <v>y</v>
      </c>
      <c r="N32" s="30" t="str">
        <f>Table4[[#This Row],[Filter22]]</f>
        <v>y</v>
      </c>
      <c r="O32" s="30" t="str">
        <f>'Full responses'!Y32</f>
        <v>n</v>
      </c>
      <c r="P32" s="30" t="str">
        <f>'Full responses'!Z32</f>
        <v>n</v>
      </c>
      <c r="Q32" s="30" t="str">
        <f>'Full responses'!AC32</f>
        <v>y</v>
      </c>
      <c r="R32" s="30" t="str">
        <f>'Full responses'!AD32</f>
        <v>y</v>
      </c>
      <c r="S32" s="30" t="str">
        <f>'Full responses'!AG32</f>
        <v>y</v>
      </c>
      <c r="T32" s="30" t="str">
        <f>'Full responses'!AH32</f>
        <v>y</v>
      </c>
      <c r="U32" s="30">
        <f>'Full responses'!AK32</f>
        <v>0</v>
      </c>
      <c r="V32" s="30">
        <f>'Full responses'!AL32</f>
        <v>0</v>
      </c>
      <c r="W32" s="30" t="str">
        <f>'Full responses'!AP32</f>
        <v>n</v>
      </c>
      <c r="X32" s="30" t="str">
        <f>'Full responses'!AQ32</f>
        <v>n</v>
      </c>
      <c r="Y32" s="30" t="str">
        <f>'Full responses'!AT32</f>
        <v>y</v>
      </c>
      <c r="Z32" s="30" t="str">
        <f>'Full responses'!AU32</f>
        <v>n</v>
      </c>
      <c r="AA32" s="30" t="str">
        <f>'Full responses'!AX32</f>
        <v>y</v>
      </c>
      <c r="AB32" s="30" t="str">
        <f>'Full responses'!AY32</f>
        <v>y</v>
      </c>
      <c r="AC32" s="30" t="str">
        <f>'Full responses'!BJ32</f>
        <v>y</v>
      </c>
      <c r="AD32" s="30" t="str">
        <f>'Full responses'!BK32</f>
        <v>y</v>
      </c>
      <c r="AE32" s="30" t="str">
        <f>'Full responses'!BN32</f>
        <v>y</v>
      </c>
      <c r="AF32" s="30" t="str">
        <f>'Full responses'!BO32</f>
        <v>y</v>
      </c>
      <c r="AG32" s="30" t="str">
        <f>'Full responses'!BR32</f>
        <v>y</v>
      </c>
      <c r="AH32" s="30" t="str">
        <f>'Full responses'!BT32</f>
        <v>y</v>
      </c>
      <c r="AI32" s="30" t="str">
        <f>'Full responses'!BV32</f>
        <v>y</v>
      </c>
      <c r="AJ32" s="30" t="str">
        <f>'Full responses'!BX32</f>
        <v>In development</v>
      </c>
      <c r="AK32" s="29" t="str">
        <f>'Full responses'!BZ32</f>
        <v>In development</v>
      </c>
      <c r="AL32" s="29"/>
    </row>
    <row r="33" spans="1:38" x14ac:dyDescent="0.25">
      <c r="A33" s="30" t="str">
        <f>'Full responses'!A33</f>
        <v>Canterbury and Coastal CCG</v>
      </c>
      <c r="B33" s="30" t="str">
        <f>Table4[[#This Row],[Filter2]]</f>
        <v>y</v>
      </c>
      <c r="C33" s="30" t="str">
        <f>Table4[[#This Row],[Filter4]]</f>
        <v>n</v>
      </c>
      <c r="D33" s="30" t="str">
        <f>Table4[[#This Row],[Filter6]]</f>
        <v>n</v>
      </c>
      <c r="E33" s="30" t="str">
        <f>'Full responses'!G33</f>
        <v>n</v>
      </c>
      <c r="F33" s="30" t="str">
        <f>'Full responses'!J33</f>
        <v>n</v>
      </c>
      <c r="G33" s="30" t="str">
        <f>'Full responses'!K33</f>
        <v>y</v>
      </c>
      <c r="H33" s="30" t="str">
        <f>'Full responses'!L33</f>
        <v>n</v>
      </c>
      <c r="I33" s="30" t="str">
        <f>'Full responses'!M33</f>
        <v>n</v>
      </c>
      <c r="J33" s="30" t="str">
        <f>Table4[[#This Row],[Filter15]]</f>
        <v>y</v>
      </c>
      <c r="K33" s="30" t="str">
        <f>'Full responses'!Q33</f>
        <v>n</v>
      </c>
      <c r="L33" s="30" t="str">
        <f>'Full responses'!S33</f>
        <v>n</v>
      </c>
      <c r="M33" s="30" t="str">
        <f>Table4[[#This Row],[Filter21]]</f>
        <v>n</v>
      </c>
      <c r="N33" s="30" t="str">
        <f>Table4[[#This Row],[Filter22]]</f>
        <v>n</v>
      </c>
      <c r="O33" s="30" t="str">
        <f>'Full responses'!Y33</f>
        <v>n</v>
      </c>
      <c r="P33" s="30" t="str">
        <f>'Full responses'!Z33</f>
        <v>n</v>
      </c>
      <c r="Q33" s="30" t="str">
        <f>'Full responses'!AC33</f>
        <v>n</v>
      </c>
      <c r="R33" s="30" t="str">
        <f>'Full responses'!AD33</f>
        <v>n</v>
      </c>
      <c r="S33" s="30" t="str">
        <f>'Full responses'!AG33</f>
        <v>y</v>
      </c>
      <c r="T33" s="30" t="str">
        <f>'Full responses'!AH33</f>
        <v>n</v>
      </c>
      <c r="U33" s="30" t="str">
        <f>'Full responses'!AK33</f>
        <v>n</v>
      </c>
      <c r="V33" s="30" t="str">
        <f>'Full responses'!AL33</f>
        <v>n</v>
      </c>
      <c r="W33" s="30" t="str">
        <f>'Full responses'!AP33</f>
        <v>y</v>
      </c>
      <c r="X33" s="30" t="str">
        <f>'Full responses'!AQ33</f>
        <v>n</v>
      </c>
      <c r="Y33" s="30" t="str">
        <f>'Full responses'!AT33</f>
        <v>n</v>
      </c>
      <c r="Z33" s="30" t="str">
        <f>'Full responses'!AU33</f>
        <v>n</v>
      </c>
      <c r="AA33" s="30" t="str">
        <f>'Full responses'!AX33</f>
        <v>n</v>
      </c>
      <c r="AB33" s="30" t="str">
        <f>'Full responses'!AY33</f>
        <v>n</v>
      </c>
      <c r="AC33" s="30" t="str">
        <f>'Full responses'!BJ33</f>
        <v>n</v>
      </c>
      <c r="AD33" s="30" t="str">
        <f>'Full responses'!BK33</f>
        <v>n</v>
      </c>
      <c r="AE33" s="30" t="str">
        <f>'Full responses'!BN33</f>
        <v>y</v>
      </c>
      <c r="AF33" s="30" t="str">
        <f>'Full responses'!BO33</f>
        <v>n</v>
      </c>
      <c r="AG33" s="30" t="str">
        <f>'Full responses'!BR33</f>
        <v>y</v>
      </c>
      <c r="AH33" s="30" t="str">
        <f>'Full responses'!BT33</f>
        <v>y</v>
      </c>
      <c r="AI33" s="30" t="str">
        <f>'Full responses'!BV33</f>
        <v>y</v>
      </c>
      <c r="AJ33" s="30" t="str">
        <f>'Full responses'!BX33</f>
        <v>Ask providers</v>
      </c>
      <c r="AK33" s="29" t="str">
        <f>'Full responses'!BZ33</f>
        <v>Ask providers</v>
      </c>
      <c r="AL33" s="29"/>
    </row>
    <row r="34" spans="1:38" x14ac:dyDescent="0.25">
      <c r="A34" s="30" t="str">
        <f>'Full responses'!A34</f>
        <v>Castle Point, Rayleigh and Rochford CCG</v>
      </c>
      <c r="B34" s="30" t="str">
        <f>Table4[[#This Row],[Filter2]]</f>
        <v>y</v>
      </c>
      <c r="C34" s="30" t="str">
        <f>Table4[[#This Row],[Filter4]]</f>
        <v>n</v>
      </c>
      <c r="D34" s="30" t="str">
        <f>Table4[[#This Row],[Filter6]]</f>
        <v>y</v>
      </c>
      <c r="E34" s="30" t="str">
        <f>'Full responses'!G34</f>
        <v>y</v>
      </c>
      <c r="F34" s="30" t="str">
        <f>'Full responses'!J34</f>
        <v>y</v>
      </c>
      <c r="G34" s="30" t="str">
        <f>'Full responses'!K34</f>
        <v>y</v>
      </c>
      <c r="H34" s="30" t="str">
        <f>'Full responses'!L34</f>
        <v>y</v>
      </c>
      <c r="I34" s="30" t="str">
        <f>'Full responses'!M34</f>
        <v>y</v>
      </c>
      <c r="J34" s="30" t="str">
        <f>Table4[[#This Row],[Filter15]]</f>
        <v>y</v>
      </c>
      <c r="K34" s="30" t="str">
        <f>'Full responses'!Q34</f>
        <v>y</v>
      </c>
      <c r="L34" s="30" t="str">
        <f>'Full responses'!S34</f>
        <v>y</v>
      </c>
      <c r="M34" s="30" t="str">
        <f>Table4[[#This Row],[Filter21]]</f>
        <v>Ask providers</v>
      </c>
      <c r="N34" s="30" t="str">
        <f>Table4[[#This Row],[Filter22]]</f>
        <v>Ask providers</v>
      </c>
      <c r="O34" s="30" t="str">
        <f>'Full responses'!Y34</f>
        <v>Ask providers</v>
      </c>
      <c r="P34" s="30" t="str">
        <f>'Full responses'!Z34</f>
        <v>Ask providers</v>
      </c>
      <c r="Q34" s="30" t="str">
        <f>'Full responses'!AC34</f>
        <v>y</v>
      </c>
      <c r="R34" s="30" t="str">
        <f>'Full responses'!AD34</f>
        <v>y</v>
      </c>
      <c r="S34" s="30" t="str">
        <f>'Full responses'!AG34</f>
        <v>y</v>
      </c>
      <c r="T34" s="30" t="str">
        <f>'Full responses'!AH34</f>
        <v>y</v>
      </c>
      <c r="U34" s="30" t="str">
        <f>'Full responses'!AK34</f>
        <v>y</v>
      </c>
      <c r="V34" s="30" t="str">
        <f>'Full responses'!AL34</f>
        <v>y</v>
      </c>
      <c r="W34" s="30" t="str">
        <f>'Full responses'!AP34</f>
        <v>n</v>
      </c>
      <c r="X34" s="30" t="str">
        <f>'Full responses'!AQ34</f>
        <v>n</v>
      </c>
      <c r="Y34" s="30" t="str">
        <f>'Full responses'!AT34</f>
        <v>n</v>
      </c>
      <c r="Z34" s="30" t="str">
        <f>'Full responses'!AU34</f>
        <v>n</v>
      </c>
      <c r="AA34" s="30" t="str">
        <f>'Full responses'!AX34</f>
        <v>y</v>
      </c>
      <c r="AB34" s="30" t="str">
        <f>'Full responses'!AY34</f>
        <v>y</v>
      </c>
      <c r="AC34" s="30" t="str">
        <f>'Full responses'!BJ34</f>
        <v>y</v>
      </c>
      <c r="AD34" s="30" t="str">
        <f>'Full responses'!BK34</f>
        <v>y</v>
      </c>
      <c r="AE34" s="30" t="str">
        <f>'Full responses'!BN34</f>
        <v>y</v>
      </c>
      <c r="AF34" s="30" t="str">
        <f>'Full responses'!BO34</f>
        <v>y</v>
      </c>
      <c r="AG34" s="30" t="str">
        <f>'Full responses'!BR34</f>
        <v>y</v>
      </c>
      <c r="AH34" s="30" t="str">
        <f>'Full responses'!BT34</f>
        <v>y</v>
      </c>
      <c r="AI34" s="30" t="str">
        <f>'Full responses'!BV34</f>
        <v>y</v>
      </c>
      <c r="AJ34" s="30" t="str">
        <f>'Full responses'!BX34</f>
        <v>In development</v>
      </c>
      <c r="AK34" s="29" t="str">
        <f>'Full responses'!BZ34</f>
        <v>In development</v>
      </c>
      <c r="AL34" s="29"/>
    </row>
    <row r="35" spans="1:38" x14ac:dyDescent="0.25">
      <c r="A35" s="30" t="str">
        <f>'Full responses'!A35</f>
        <v>Central London (Westminster) CCG</v>
      </c>
      <c r="B35" s="30" t="str">
        <f>Table4[[#This Row],[Filter2]]</f>
        <v>y</v>
      </c>
      <c r="C35" s="30" t="str">
        <f>Table4[[#This Row],[Filter4]]</f>
        <v>y</v>
      </c>
      <c r="D35" s="30" t="str">
        <f>Table4[[#This Row],[Filter6]]</f>
        <v>n</v>
      </c>
      <c r="E35" s="30" t="str">
        <f>'Full responses'!G35</f>
        <v>y</v>
      </c>
      <c r="F35" s="30" t="str">
        <f>'Full responses'!J35</f>
        <v>y</v>
      </c>
      <c r="G35" s="30" t="str">
        <f>'Full responses'!K35</f>
        <v>y</v>
      </c>
      <c r="H35" s="30" t="str">
        <f>'Full responses'!L35</f>
        <v>y</v>
      </c>
      <c r="I35" s="30" t="str">
        <f>'Full responses'!M35</f>
        <v>y</v>
      </c>
      <c r="J35" s="30" t="str">
        <f>Table4[[#This Row],[Filter15]]</f>
        <v>y</v>
      </c>
      <c r="K35" s="30" t="str">
        <f>'Full responses'!Q35</f>
        <v>y</v>
      </c>
      <c r="L35" s="30" t="str">
        <f>'Full responses'!S35</f>
        <v>y</v>
      </c>
      <c r="M35" s="30" t="str">
        <f>Table4[[#This Row],[Filter21]]</f>
        <v>n</v>
      </c>
      <c r="N35" s="30" t="str">
        <f>Table4[[#This Row],[Filter22]]</f>
        <v>n</v>
      </c>
      <c r="O35" s="30" t="str">
        <f>'Full responses'!Y35</f>
        <v>n</v>
      </c>
      <c r="P35" s="30" t="str">
        <f>'Full responses'!Z35</f>
        <v>n</v>
      </c>
      <c r="Q35" s="30" t="str">
        <f>'Full responses'!AC35</f>
        <v>n</v>
      </c>
      <c r="R35" s="30" t="str">
        <f>'Full responses'!AD35</f>
        <v>n</v>
      </c>
      <c r="S35" s="30" t="str">
        <f>'Full responses'!AG35</f>
        <v>y</v>
      </c>
      <c r="T35" s="30" t="str">
        <f>'Full responses'!AH35</f>
        <v>y</v>
      </c>
      <c r="U35" s="30" t="str">
        <f>'Full responses'!AK35</f>
        <v>y</v>
      </c>
      <c r="V35" s="30" t="str">
        <f>'Full responses'!AL35</f>
        <v>y</v>
      </c>
      <c r="W35" s="30" t="str">
        <f>'Full responses'!AP35</f>
        <v>n</v>
      </c>
      <c r="X35" s="30" t="str">
        <f>'Full responses'!AQ35</f>
        <v>n</v>
      </c>
      <c r="Y35" s="30" t="str">
        <f>'Full responses'!AT35</f>
        <v>y</v>
      </c>
      <c r="Z35" s="30" t="str">
        <f>'Full responses'!AU35</f>
        <v>y</v>
      </c>
      <c r="AA35" s="30" t="str">
        <f>'Full responses'!AX35</f>
        <v>y</v>
      </c>
      <c r="AB35" s="30" t="str">
        <f>'Full responses'!AY35</f>
        <v>y</v>
      </c>
      <c r="AC35" s="30" t="str">
        <f>'Full responses'!BJ35</f>
        <v>y</v>
      </c>
      <c r="AD35" s="30" t="str">
        <f>'Full responses'!BK35</f>
        <v>y</v>
      </c>
      <c r="AE35" s="30" t="str">
        <f>'Full responses'!BN35</f>
        <v>y</v>
      </c>
      <c r="AF35" s="30" t="str">
        <f>'Full responses'!BO35</f>
        <v>y</v>
      </c>
      <c r="AG35" s="30" t="str">
        <f>'Full responses'!BR35</f>
        <v>y</v>
      </c>
      <c r="AH35" s="30" t="str">
        <f>'Full responses'!BT35</f>
        <v>y</v>
      </c>
      <c r="AI35" s="30" t="str">
        <f>'Full responses'!BV35</f>
        <v>y</v>
      </c>
      <c r="AJ35" s="30" t="str">
        <f>'Full responses'!BX35</f>
        <v>y</v>
      </c>
      <c r="AK35" s="29" t="str">
        <f>'Full responses'!BZ35</f>
        <v>y</v>
      </c>
      <c r="AL35" s="29"/>
    </row>
    <row r="36" spans="1:38" x14ac:dyDescent="0.25">
      <c r="A36" s="30" t="str">
        <f>'Full responses'!A36</f>
        <v>Chiltern CCG</v>
      </c>
      <c r="B36" s="30" t="str">
        <f>Table4[[#This Row],[Filter2]]</f>
        <v>y</v>
      </c>
      <c r="C36" s="30" t="str">
        <f>Table4[[#This Row],[Filter4]]</f>
        <v>n</v>
      </c>
      <c r="D36" s="30" t="str">
        <f>Table4[[#This Row],[Filter6]]</f>
        <v>n</v>
      </c>
      <c r="E36" s="30" t="str">
        <f>'Full responses'!G36</f>
        <v xml:space="preserve"> y</v>
      </c>
      <c r="F36" s="30" t="str">
        <f>'Full responses'!J36</f>
        <v>n</v>
      </c>
      <c r="G36" s="30" t="str">
        <f>'Full responses'!K36</f>
        <v>y</v>
      </c>
      <c r="H36" s="30" t="str">
        <f>'Full responses'!L36</f>
        <v>y</v>
      </c>
      <c r="I36" s="30" t="str">
        <f>'Full responses'!M36</f>
        <v>y</v>
      </c>
      <c r="J36" s="30" t="str">
        <f>Table4[[#This Row],[Filter15]]</f>
        <v>y</v>
      </c>
      <c r="K36" s="30" t="str">
        <f>'Full responses'!Q36</f>
        <v>y</v>
      </c>
      <c r="L36" s="30" t="str">
        <f>'Full responses'!S36</f>
        <v>y</v>
      </c>
      <c r="M36" s="30" t="str">
        <f>Table4[[#This Row],[Filter21]]</f>
        <v>y</v>
      </c>
      <c r="N36" s="30" t="str">
        <f>Table4[[#This Row],[Filter22]]</f>
        <v>y</v>
      </c>
      <c r="O36" s="30" t="str">
        <f>'Full responses'!Y36</f>
        <v>n</v>
      </c>
      <c r="P36" s="30" t="str">
        <f>'Full responses'!Z36</f>
        <v>n</v>
      </c>
      <c r="Q36" s="30" t="str">
        <f>'Full responses'!AC36</f>
        <v>y</v>
      </c>
      <c r="R36" s="30" t="str">
        <f>'Full responses'!AD36</f>
        <v>n</v>
      </c>
      <c r="S36" s="30" t="str">
        <f>'Full responses'!AG36</f>
        <v>y</v>
      </c>
      <c r="T36" s="30" t="str">
        <f>'Full responses'!AH36</f>
        <v>n</v>
      </c>
      <c r="U36" s="30" t="str">
        <f>'Full responses'!AK36</f>
        <v>y</v>
      </c>
      <c r="V36" s="30" t="str">
        <f>'Full responses'!AL36</f>
        <v>y</v>
      </c>
      <c r="W36" s="30" t="str">
        <f>'Full responses'!AP36</f>
        <v>y</v>
      </c>
      <c r="X36" s="30" t="str">
        <f>'Full responses'!AQ36</f>
        <v>n</v>
      </c>
      <c r="Y36" s="30" t="str">
        <f>'Full responses'!AT36</f>
        <v>y</v>
      </c>
      <c r="Z36" s="30" t="str">
        <f>'Full responses'!AU36</f>
        <v>n</v>
      </c>
      <c r="AA36" s="30" t="str">
        <f>'Full responses'!AX36</f>
        <v>n</v>
      </c>
      <c r="AB36" s="30" t="str">
        <f>'Full responses'!AY36</f>
        <v>n</v>
      </c>
      <c r="AC36" s="30" t="str">
        <f>'Full responses'!BJ36</f>
        <v>y</v>
      </c>
      <c r="AD36" s="30" t="str">
        <f>'Full responses'!BK36</f>
        <v>n</v>
      </c>
      <c r="AE36" s="30" t="str">
        <f>'Full responses'!BN36</f>
        <v>y</v>
      </c>
      <c r="AF36" s="30" t="str">
        <f>'Full responses'!BO36</f>
        <v>n</v>
      </c>
      <c r="AG36" s="30" t="str">
        <f>'Full responses'!BR36</f>
        <v>y</v>
      </c>
      <c r="AH36" s="30" t="str">
        <f>'Full responses'!BT36</f>
        <v>y</v>
      </c>
      <c r="AI36" s="30" t="str">
        <f>'Full responses'!BV36</f>
        <v>y</v>
      </c>
      <c r="AJ36" s="30" t="str">
        <f>'Full responses'!BX36</f>
        <v>Ask providers</v>
      </c>
      <c r="AK36" s="29" t="str">
        <f>'Full responses'!BZ36</f>
        <v>Ask providers</v>
      </c>
      <c r="AL36" s="29"/>
    </row>
    <row r="37" spans="1:38" x14ac:dyDescent="0.25">
      <c r="A37" s="30" t="str">
        <f>'Full responses'!A37</f>
        <v>Chorley and South Ribble CCG</v>
      </c>
      <c r="B37" s="30" t="str">
        <f>Table4[[#This Row],[Filter2]]</f>
        <v>y</v>
      </c>
      <c r="C37" s="30" t="str">
        <f>Table4[[#This Row],[Filter4]]</f>
        <v>n</v>
      </c>
      <c r="D37" s="30" t="str">
        <f>Table4[[#This Row],[Filter6]]</f>
        <v>n</v>
      </c>
      <c r="E37" s="30" t="str">
        <f>'Full responses'!G37</f>
        <v>y</v>
      </c>
      <c r="F37" s="30" t="str">
        <f>'Full responses'!J37</f>
        <v>y</v>
      </c>
      <c r="G37" s="30" t="str">
        <f>'Full responses'!K37</f>
        <v>y</v>
      </c>
      <c r="H37" s="30" t="str">
        <f>'Full responses'!L37</f>
        <v>n</v>
      </c>
      <c r="I37" s="30" t="str">
        <f>'Full responses'!M37</f>
        <v>y</v>
      </c>
      <c r="J37" s="30" t="str">
        <f>Table4[[#This Row],[Filter15]]</f>
        <v>y</v>
      </c>
      <c r="K37" s="30" t="str">
        <f>'Full responses'!Q37</f>
        <v>y</v>
      </c>
      <c r="L37" s="30" t="str">
        <f>'Full responses'!S37</f>
        <v>y</v>
      </c>
      <c r="M37" s="30" t="str">
        <f>Table4[[#This Row],[Filter21]]</f>
        <v>y</v>
      </c>
      <c r="N37" s="30" t="str">
        <f>Table4[[#This Row],[Filter22]]</f>
        <v>y</v>
      </c>
      <c r="O37" s="30" t="str">
        <f>'Full responses'!Y37</f>
        <v>y</v>
      </c>
      <c r="P37" s="30" t="str">
        <f>'Full responses'!Z37</f>
        <v>y</v>
      </c>
      <c r="Q37" s="30" t="str">
        <f>'Full responses'!AC37</f>
        <v>y</v>
      </c>
      <c r="R37" s="30" t="str">
        <f>'Full responses'!AD37</f>
        <v>y</v>
      </c>
      <c r="S37" s="30" t="str">
        <f>'Full responses'!AG37</f>
        <v>y</v>
      </c>
      <c r="T37" s="30" t="str">
        <f>'Full responses'!AH37</f>
        <v>y</v>
      </c>
      <c r="U37" s="30" t="str">
        <f>'Full responses'!AK37</f>
        <v>y</v>
      </c>
      <c r="V37" s="30" t="str">
        <f>'Full responses'!AL37</f>
        <v>y</v>
      </c>
      <c r="W37" s="30" t="str">
        <f>'Full responses'!AP37</f>
        <v>y</v>
      </c>
      <c r="X37" s="30" t="str">
        <f>'Full responses'!AQ37</f>
        <v>y</v>
      </c>
      <c r="Y37" s="30" t="str">
        <f>'Full responses'!AT37</f>
        <v>y</v>
      </c>
      <c r="Z37" s="30" t="str">
        <f>'Full responses'!AU37</f>
        <v>y</v>
      </c>
      <c r="AA37" s="30" t="str">
        <f>'Full responses'!AX37</f>
        <v>y</v>
      </c>
      <c r="AB37" s="30" t="str">
        <f>'Full responses'!AY37</f>
        <v>y</v>
      </c>
      <c r="AC37" s="30" t="str">
        <f>'Full responses'!BJ37</f>
        <v>y</v>
      </c>
      <c r="AD37" s="30" t="str">
        <f>'Full responses'!BK37</f>
        <v>y</v>
      </c>
      <c r="AE37" s="30" t="str">
        <f>'Full responses'!BN37</f>
        <v>y</v>
      </c>
      <c r="AF37" s="30" t="str">
        <f>'Full responses'!BO37</f>
        <v>y</v>
      </c>
      <c r="AG37" s="30" t="str">
        <f>'Full responses'!BR37</f>
        <v>y</v>
      </c>
      <c r="AH37" s="30" t="str">
        <f>'Full responses'!BT37</f>
        <v>y</v>
      </c>
      <c r="AI37" s="30" t="str">
        <f>'Full responses'!BV37</f>
        <v>y</v>
      </c>
      <c r="AJ37" s="30" t="str">
        <f>'Full responses'!BX37</f>
        <v>In development</v>
      </c>
      <c r="AK37" s="29" t="str">
        <f>'Full responses'!BZ37</f>
        <v>n</v>
      </c>
      <c r="AL37" s="29"/>
    </row>
    <row r="38" spans="1:38" x14ac:dyDescent="0.25">
      <c r="A38" s="30" t="str">
        <f>'Full responses'!A38</f>
        <v>City and Hackney CCG</v>
      </c>
      <c r="B38" s="30" t="str">
        <f>Table4[[#This Row],[Filter2]]</f>
        <v>y</v>
      </c>
      <c r="C38" s="30" t="str">
        <f>Table4[[#This Row],[Filter4]]</f>
        <v>n</v>
      </c>
      <c r="D38" s="30" t="str">
        <f>Table4[[#This Row],[Filter6]]</f>
        <v>n</v>
      </c>
      <c r="E38" s="30" t="str">
        <f>'Full responses'!G38</f>
        <v>y</v>
      </c>
      <c r="F38" s="30" t="str">
        <f>'Full responses'!J38</f>
        <v>y</v>
      </c>
      <c r="G38" s="30" t="str">
        <f>'Full responses'!K38</f>
        <v>y</v>
      </c>
      <c r="H38" s="30" t="str">
        <f>'Full responses'!L38</f>
        <v>n</v>
      </c>
      <c r="I38" s="30" t="str">
        <f>'Full responses'!M38</f>
        <v>y</v>
      </c>
      <c r="J38" s="30" t="str">
        <f>Table4[[#This Row],[Filter15]]</f>
        <v>y</v>
      </c>
      <c r="K38" s="30" t="str">
        <f>'Full responses'!Q38</f>
        <v>y</v>
      </c>
      <c r="L38" s="30" t="str">
        <f>'Full responses'!S38</f>
        <v>y</v>
      </c>
      <c r="M38" s="30" t="str">
        <f>Table4[[#This Row],[Filter21]]</f>
        <v>y</v>
      </c>
      <c r="N38" s="30" t="str">
        <f>Table4[[#This Row],[Filter22]]</f>
        <v>y</v>
      </c>
      <c r="O38" s="30" t="str">
        <f>'Full responses'!Y38</f>
        <v>y</v>
      </c>
      <c r="P38" s="30" t="str">
        <f>'Full responses'!Z38</f>
        <v>n</v>
      </c>
      <c r="Q38" s="30" t="str">
        <f>'Full responses'!AC38</f>
        <v>y</v>
      </c>
      <c r="R38" s="30" t="str">
        <f>'Full responses'!AD38</f>
        <v>y</v>
      </c>
      <c r="S38" s="30" t="str">
        <f>'Full responses'!AG38</f>
        <v>y</v>
      </c>
      <c r="T38" s="30" t="str">
        <f>'Full responses'!AH38</f>
        <v>y</v>
      </c>
      <c r="U38" s="30" t="str">
        <f>'Full responses'!AK38</f>
        <v>y</v>
      </c>
      <c r="V38" s="30" t="str">
        <f>'Full responses'!AL38</f>
        <v>y</v>
      </c>
      <c r="W38" s="30" t="str">
        <f>'Full responses'!AP38</f>
        <v>y</v>
      </c>
      <c r="X38" s="30" t="str">
        <f>'Full responses'!AQ38</f>
        <v>n</v>
      </c>
      <c r="Y38" s="30" t="str">
        <f>'Full responses'!AT38</f>
        <v>y</v>
      </c>
      <c r="Z38" s="30" t="str">
        <f>'Full responses'!AU38</f>
        <v>y</v>
      </c>
      <c r="AA38" s="30" t="str">
        <f>'Full responses'!AX38</f>
        <v>y</v>
      </c>
      <c r="AB38" s="30" t="str">
        <f>'Full responses'!AY38</f>
        <v>y</v>
      </c>
      <c r="AC38" s="30" t="str">
        <f>'Full responses'!BJ38</f>
        <v>y</v>
      </c>
      <c r="AD38" s="30" t="str">
        <f>'Full responses'!BK38</f>
        <v>y</v>
      </c>
      <c r="AE38" s="30" t="str">
        <f>'Full responses'!BN38</f>
        <v>y</v>
      </c>
      <c r="AF38" s="30" t="str">
        <f>'Full responses'!BO38</f>
        <v>n</v>
      </c>
      <c r="AG38" s="30" t="str">
        <f>'Full responses'!BR38</f>
        <v>y</v>
      </c>
      <c r="AH38" s="30" t="str">
        <f>'Full responses'!BT38</f>
        <v>y</v>
      </c>
      <c r="AI38" s="30" t="str">
        <f>'Full responses'!BV38</f>
        <v>y</v>
      </c>
      <c r="AJ38" s="30" t="str">
        <f>'Full responses'!BX38</f>
        <v>n</v>
      </c>
      <c r="AK38" s="29" t="str">
        <f>'Full responses'!BZ38</f>
        <v>n</v>
      </c>
      <c r="AL38" s="29"/>
    </row>
    <row r="39" spans="1:38" x14ac:dyDescent="0.25">
      <c r="A39" s="30" t="str">
        <f>'Full responses'!A39</f>
        <v>Coastal West Sussex CCG</v>
      </c>
      <c r="B39" s="30" t="str">
        <f>Table4[[#This Row],[Filter2]]</f>
        <v>y</v>
      </c>
      <c r="C39" s="30" t="str">
        <f>Table4[[#This Row],[Filter4]]</f>
        <v>n</v>
      </c>
      <c r="D39" s="30" t="str">
        <f>Table4[[#This Row],[Filter6]]</f>
        <v>n</v>
      </c>
      <c r="E39" s="30" t="str">
        <f>'Full responses'!G39</f>
        <v>y</v>
      </c>
      <c r="F39" s="30" t="str">
        <f>'Full responses'!J39</f>
        <v>y</v>
      </c>
      <c r="G39" s="30" t="str">
        <f>'Full responses'!K39</f>
        <v>y</v>
      </c>
      <c r="H39" s="30" t="str">
        <f>'Full responses'!L39</f>
        <v>y</v>
      </c>
      <c r="I39" s="30" t="str">
        <f>'Full responses'!M39</f>
        <v>y</v>
      </c>
      <c r="J39" s="30" t="str">
        <f>Table4[[#This Row],[Filter15]]</f>
        <v>y</v>
      </c>
      <c r="K39" s="30" t="str">
        <f>'Full responses'!Q39</f>
        <v>y</v>
      </c>
      <c r="L39" s="30" t="str">
        <f>'Full responses'!S39</f>
        <v>y</v>
      </c>
      <c r="M39" s="30" t="str">
        <f>Table4[[#This Row],[Filter21]]</f>
        <v>n</v>
      </c>
      <c r="N39" s="30" t="str">
        <f>Table4[[#This Row],[Filter22]]</f>
        <v>n</v>
      </c>
      <c r="O39" s="30" t="str">
        <f>'Full responses'!Y39</f>
        <v>n</v>
      </c>
      <c r="P39" s="30" t="str">
        <f>'Full responses'!Z39</f>
        <v>n</v>
      </c>
      <c r="Q39" s="30" t="str">
        <f>'Full responses'!AC39</f>
        <v>y</v>
      </c>
      <c r="R39" s="30" t="str">
        <f>'Full responses'!AD39</f>
        <v>y</v>
      </c>
      <c r="S39" s="30" t="str">
        <f>'Full responses'!AG39</f>
        <v>y</v>
      </c>
      <c r="T39" s="30" t="str">
        <f>'Full responses'!AH39</f>
        <v>y</v>
      </c>
      <c r="U39" s="30" t="str">
        <f>'Full responses'!AK39</f>
        <v>y</v>
      </c>
      <c r="V39" s="30" t="str">
        <f>'Full responses'!AL39</f>
        <v>y</v>
      </c>
      <c r="W39" s="30" t="str">
        <f>'Full responses'!AP39</f>
        <v>y</v>
      </c>
      <c r="X39" s="30" t="str">
        <f>'Full responses'!AQ39</f>
        <v>n</v>
      </c>
      <c r="Y39" s="30" t="str">
        <f>'Full responses'!AT39</f>
        <v>n</v>
      </c>
      <c r="Z39" s="30" t="str">
        <f>'Full responses'!AU39</f>
        <v>n</v>
      </c>
      <c r="AA39" s="30" t="str">
        <f>'Full responses'!AX39</f>
        <v>n</v>
      </c>
      <c r="AB39" s="30" t="str">
        <f>'Full responses'!AY39</f>
        <v>n</v>
      </c>
      <c r="AC39" s="30" t="str">
        <f>'Full responses'!BJ39</f>
        <v>n</v>
      </c>
      <c r="AD39" s="30" t="str">
        <f>'Full responses'!BK39</f>
        <v>n</v>
      </c>
      <c r="AE39" s="30" t="str">
        <f>'Full responses'!BN39</f>
        <v>y</v>
      </c>
      <c r="AF39" s="30" t="str">
        <f>'Full responses'!BO39</f>
        <v>y</v>
      </c>
      <c r="AG39" s="30" t="str">
        <f>'Full responses'!BR39</f>
        <v>y</v>
      </c>
      <c r="AH39" s="30" t="str">
        <f>'Full responses'!BT39</f>
        <v>y</v>
      </c>
      <c r="AI39" s="30" t="str">
        <f>'Full responses'!BV39</f>
        <v>y</v>
      </c>
      <c r="AJ39" s="30" t="str">
        <f>'Full responses'!BX39</f>
        <v>n</v>
      </c>
      <c r="AK39" s="29" t="str">
        <f>'Full responses'!BZ39</f>
        <v>y</v>
      </c>
      <c r="AL39" s="29"/>
    </row>
    <row r="40" spans="1:38" x14ac:dyDescent="0.25">
      <c r="A40" s="30" t="str">
        <f>'Full responses'!A40</f>
        <v>Corby CCG</v>
      </c>
      <c r="B40" s="30" t="str">
        <f>Table4[[#This Row],[Filter2]]</f>
        <v>y</v>
      </c>
      <c r="C40" s="30" t="str">
        <f>Table4[[#This Row],[Filter4]]</f>
        <v>n</v>
      </c>
      <c r="D40" s="30" t="str">
        <f>Table4[[#This Row],[Filter6]]</f>
        <v>n</v>
      </c>
      <c r="E40" s="30" t="str">
        <f>'Full responses'!G40</f>
        <v>n</v>
      </c>
      <c r="F40" s="30" t="str">
        <f>'Full responses'!J40</f>
        <v>y</v>
      </c>
      <c r="G40" s="30" t="str">
        <f>'Full responses'!K40</f>
        <v>y</v>
      </c>
      <c r="H40" s="30" t="str">
        <f>'Full responses'!L40</f>
        <v>y</v>
      </c>
      <c r="I40" s="30" t="str">
        <f>'Full responses'!M40</f>
        <v>y</v>
      </c>
      <c r="J40" s="30" t="str">
        <f>Table4[[#This Row],[Filter15]]</f>
        <v>y</v>
      </c>
      <c r="K40" s="30" t="str">
        <f>'Full responses'!Q40</f>
        <v>y</v>
      </c>
      <c r="L40" s="30" t="str">
        <f>'Full responses'!S40</f>
        <v>y</v>
      </c>
      <c r="M40" s="30" t="str">
        <f>Table4[[#This Row],[Filter21]]</f>
        <v>n</v>
      </c>
      <c r="N40" s="30" t="str">
        <f>Table4[[#This Row],[Filter22]]</f>
        <v>n</v>
      </c>
      <c r="O40" s="30" t="str">
        <f>'Full responses'!Y40</f>
        <v>n</v>
      </c>
      <c r="P40" s="30" t="str">
        <f>'Full responses'!Z40</f>
        <v>n</v>
      </c>
      <c r="Q40" s="30" t="str">
        <f>'Full responses'!AC40</f>
        <v>n</v>
      </c>
      <c r="R40" s="30" t="str">
        <f>'Full responses'!AD40</f>
        <v>n</v>
      </c>
      <c r="S40" s="30" t="str">
        <f>'Full responses'!AG40</f>
        <v>y</v>
      </c>
      <c r="T40" s="30" t="str">
        <f>'Full responses'!AH40</f>
        <v>y</v>
      </c>
      <c r="U40" s="30" t="str">
        <f>'Full responses'!AK40</f>
        <v>y</v>
      </c>
      <c r="V40" s="30" t="str">
        <f>'Full responses'!AL40</f>
        <v>y</v>
      </c>
      <c r="W40" s="30" t="str">
        <f>'Full responses'!AP40</f>
        <v>y</v>
      </c>
      <c r="X40" s="30" t="str">
        <f>'Full responses'!AQ40</f>
        <v>n</v>
      </c>
      <c r="Y40" s="30" t="str">
        <f>'Full responses'!AT40</f>
        <v>y</v>
      </c>
      <c r="Z40" s="30" t="str">
        <f>'Full responses'!AU40</f>
        <v>y</v>
      </c>
      <c r="AA40" s="30" t="str">
        <f>'Full responses'!AX40</f>
        <v>y</v>
      </c>
      <c r="AB40" s="30" t="str">
        <f>'Full responses'!AY40</f>
        <v>y</v>
      </c>
      <c r="AC40" s="30" t="str">
        <f>'Full responses'!BJ40</f>
        <v>y</v>
      </c>
      <c r="AD40" s="30" t="str">
        <f>'Full responses'!BK40</f>
        <v>y</v>
      </c>
      <c r="AE40" s="30" t="str">
        <f>'Full responses'!BN40</f>
        <v>y</v>
      </c>
      <c r="AF40" s="30" t="str">
        <f>'Full responses'!BO40</f>
        <v>n</v>
      </c>
      <c r="AG40" s="30" t="str">
        <f>'Full responses'!BR40</f>
        <v>y</v>
      </c>
      <c r="AH40" s="30" t="str">
        <f>'Full responses'!BT40</f>
        <v>y</v>
      </c>
      <c r="AI40" s="30" t="str">
        <f>'Full responses'!BV40</f>
        <v>y</v>
      </c>
      <c r="AJ40" s="30" t="str">
        <f>'Full responses'!BX40</f>
        <v>n</v>
      </c>
      <c r="AK40" s="29">
        <f>'Full responses'!BZ40</f>
        <v>0</v>
      </c>
      <c r="AL40" s="29"/>
    </row>
    <row r="41" spans="1:38" x14ac:dyDescent="0.25">
      <c r="A41" s="30" t="str">
        <f>'Full responses'!A41</f>
        <v>Coventry and Rugby CCG</v>
      </c>
      <c r="B41" s="30" t="str">
        <f>Table4[[#This Row],[Filter2]]</f>
        <v>y</v>
      </c>
      <c r="C41" s="30" t="str">
        <f>Table4[[#This Row],[Filter4]]</f>
        <v>y</v>
      </c>
      <c r="D41" s="30" t="str">
        <f>Table4[[#This Row],[Filter6]]</f>
        <v>n</v>
      </c>
      <c r="E41" s="30" t="str">
        <f>'Full responses'!G41</f>
        <v>y</v>
      </c>
      <c r="F41" s="30" t="str">
        <f>'Full responses'!J41</f>
        <v>y</v>
      </c>
      <c r="G41" s="30" t="str">
        <f>'Full responses'!K41</f>
        <v>y</v>
      </c>
      <c r="H41" s="30" t="str">
        <f>'Full responses'!L41</f>
        <v>y</v>
      </c>
      <c r="I41" s="30" t="str">
        <f>'Full responses'!M41</f>
        <v>y</v>
      </c>
      <c r="J41" s="30" t="str">
        <f>Table4[[#This Row],[Filter15]]</f>
        <v>y</v>
      </c>
      <c r="K41" s="30" t="str">
        <f>'Full responses'!Q41</f>
        <v>y</v>
      </c>
      <c r="L41" s="30" t="str">
        <f>'Full responses'!S41</f>
        <v>y</v>
      </c>
      <c r="M41" s="30" t="str">
        <f>Table4[[#This Row],[Filter21]]</f>
        <v>n</v>
      </c>
      <c r="N41" s="30" t="str">
        <f>Table4[[#This Row],[Filter22]]</f>
        <v>n</v>
      </c>
      <c r="O41" s="30" t="str">
        <f>'Full responses'!Y41</f>
        <v>n</v>
      </c>
      <c r="P41" s="30" t="str">
        <f>'Full responses'!Z41</f>
        <v>n</v>
      </c>
      <c r="Q41" s="30" t="str">
        <f>'Full responses'!AC41</f>
        <v>y</v>
      </c>
      <c r="R41" s="30" t="str">
        <f>'Full responses'!AD41</f>
        <v>y</v>
      </c>
      <c r="S41" s="30" t="str">
        <f>'Full responses'!AG41</f>
        <v>y</v>
      </c>
      <c r="T41" s="30" t="str">
        <f>'Full responses'!AH41</f>
        <v>y</v>
      </c>
      <c r="U41" s="30" t="str">
        <f>'Full responses'!AK41</f>
        <v>y</v>
      </c>
      <c r="V41" s="30" t="str">
        <f>'Full responses'!AL41</f>
        <v>y</v>
      </c>
      <c r="W41" s="30" t="str">
        <f>'Full responses'!AP41</f>
        <v>y</v>
      </c>
      <c r="X41" s="30" t="str">
        <f>'Full responses'!AQ41</f>
        <v>y</v>
      </c>
      <c r="Y41" s="30" t="str">
        <f>'Full responses'!AT41</f>
        <v>n</v>
      </c>
      <c r="Z41" s="30" t="str">
        <f>'Full responses'!AU41</f>
        <v>n</v>
      </c>
      <c r="AA41" s="30" t="str">
        <f>'Full responses'!AX41</f>
        <v>y</v>
      </c>
      <c r="AB41" s="30" t="str">
        <f>'Full responses'!AY41</f>
        <v>y</v>
      </c>
      <c r="AC41" s="30" t="str">
        <f>'Full responses'!BJ41</f>
        <v>y</v>
      </c>
      <c r="AD41" s="30" t="str">
        <f>'Full responses'!BK41</f>
        <v>y</v>
      </c>
      <c r="AE41" s="30" t="str">
        <f>'Full responses'!BN41</f>
        <v>y</v>
      </c>
      <c r="AF41" s="30" t="str">
        <f>'Full responses'!BO41</f>
        <v>y</v>
      </c>
      <c r="AG41" s="30" t="str">
        <f>'Full responses'!BR41</f>
        <v>y</v>
      </c>
      <c r="AH41" s="30" t="str">
        <f>'Full responses'!BT41</f>
        <v>y</v>
      </c>
      <c r="AI41" s="30" t="str">
        <f>'Full responses'!BV41</f>
        <v>y</v>
      </c>
      <c r="AJ41" s="30" t="str">
        <f>'Full responses'!BX41</f>
        <v>y</v>
      </c>
      <c r="AK41" s="29" t="str">
        <f>'Full responses'!BZ41</f>
        <v>y</v>
      </c>
      <c r="AL41" s="29"/>
    </row>
    <row r="42" spans="1:38" x14ac:dyDescent="0.25">
      <c r="A42" s="30" t="str">
        <f>'Full responses'!A42</f>
        <v>Crawley CCG</v>
      </c>
      <c r="B42" s="30" t="str">
        <f>Table4[[#This Row],[Filter2]]</f>
        <v>y</v>
      </c>
      <c r="C42" s="30" t="str">
        <f>Table4[[#This Row],[Filter4]]</f>
        <v>n</v>
      </c>
      <c r="D42" s="30" t="str">
        <f>Table4[[#This Row],[Filter6]]</f>
        <v>n</v>
      </c>
      <c r="E42" s="30" t="str">
        <f>'Full responses'!G42</f>
        <v>y</v>
      </c>
      <c r="F42" s="30" t="str">
        <f>'Full responses'!J42</f>
        <v>y</v>
      </c>
      <c r="G42" s="30" t="str">
        <f>'Full responses'!K42</f>
        <v>y</v>
      </c>
      <c r="H42" s="30" t="str">
        <f>'Full responses'!L42</f>
        <v>y</v>
      </c>
      <c r="I42" s="30" t="str">
        <f>'Full responses'!M42</f>
        <v>y</v>
      </c>
      <c r="J42" s="30" t="str">
        <f>Table4[[#This Row],[Filter15]]</f>
        <v>y</v>
      </c>
      <c r="K42" s="30" t="str">
        <f>'Full responses'!Q42</f>
        <v>y</v>
      </c>
      <c r="L42" s="30" t="str">
        <f>'Full responses'!S42</f>
        <v>y</v>
      </c>
      <c r="M42" s="30" t="str">
        <f>Table4[[#This Row],[Filter21]]</f>
        <v>n</v>
      </c>
      <c r="N42" s="30" t="str">
        <f>Table4[[#This Row],[Filter22]]</f>
        <v>n</v>
      </c>
      <c r="O42" s="30" t="str">
        <f>'Full responses'!Y42</f>
        <v>n</v>
      </c>
      <c r="P42" s="30" t="str">
        <f>'Full responses'!Z42</f>
        <v>n</v>
      </c>
      <c r="Q42" s="30" t="str">
        <f>'Full responses'!AC42</f>
        <v>y</v>
      </c>
      <c r="R42" s="30" t="str">
        <f>'Full responses'!AD42</f>
        <v>y</v>
      </c>
      <c r="S42" s="30" t="str">
        <f>'Full responses'!AG42</f>
        <v>y</v>
      </c>
      <c r="T42" s="30" t="str">
        <f>'Full responses'!AH42</f>
        <v>y</v>
      </c>
      <c r="U42" s="30" t="str">
        <f>'Full responses'!AK42</f>
        <v>y</v>
      </c>
      <c r="V42" s="30" t="str">
        <f>'Full responses'!AL42</f>
        <v>y</v>
      </c>
      <c r="W42" s="30" t="str">
        <f>'Full responses'!AP42</f>
        <v>y</v>
      </c>
      <c r="X42" s="30" t="str">
        <f>'Full responses'!AQ42</f>
        <v>n</v>
      </c>
      <c r="Y42" s="30" t="str">
        <f>'Full responses'!AT42</f>
        <v>n</v>
      </c>
      <c r="Z42" s="30" t="str">
        <f>'Full responses'!AU42</f>
        <v>n</v>
      </c>
      <c r="AA42" s="30" t="str">
        <f>'Full responses'!AX42</f>
        <v>n</v>
      </c>
      <c r="AB42" s="30" t="str">
        <f>'Full responses'!AY42</f>
        <v>n</v>
      </c>
      <c r="AC42" s="30" t="str">
        <f>'Full responses'!BJ42</f>
        <v>n</v>
      </c>
      <c r="AD42" s="30" t="str">
        <f>'Full responses'!BK42</f>
        <v>n</v>
      </c>
      <c r="AE42" s="30" t="str">
        <f>'Full responses'!BN42</f>
        <v>y</v>
      </c>
      <c r="AF42" s="30" t="str">
        <f>'Full responses'!BO42</f>
        <v>y</v>
      </c>
      <c r="AG42" s="30" t="str">
        <f>'Full responses'!BR42</f>
        <v>y</v>
      </c>
      <c r="AH42" s="30" t="str">
        <f>'Full responses'!BT42</f>
        <v>y</v>
      </c>
      <c r="AI42" s="30" t="str">
        <f>'Full responses'!BV42</f>
        <v>y</v>
      </c>
      <c r="AJ42" s="30" t="str">
        <f>'Full responses'!BX42</f>
        <v>n</v>
      </c>
      <c r="AK42" s="29" t="str">
        <f>'Full responses'!BZ42</f>
        <v>y</v>
      </c>
      <c r="AL42" s="29"/>
    </row>
    <row r="43" spans="1:38" x14ac:dyDescent="0.25">
      <c r="A43" s="30" t="str">
        <f>'Full responses'!A43</f>
        <v>Croydon CCG</v>
      </c>
      <c r="B43" s="30" t="str">
        <f>Table4[[#This Row],[Filter2]]</f>
        <v>y</v>
      </c>
      <c r="C43" s="30" t="str">
        <f>Table4[[#This Row],[Filter4]]</f>
        <v>y</v>
      </c>
      <c r="D43" s="30" t="str">
        <f>Table4[[#This Row],[Filter6]]</f>
        <v>n</v>
      </c>
      <c r="E43" s="30" t="str">
        <f>'Full responses'!G43</f>
        <v>n</v>
      </c>
      <c r="F43" s="30" t="str">
        <f>'Full responses'!J43</f>
        <v>y</v>
      </c>
      <c r="G43" s="30" t="str">
        <f>'Full responses'!K43</f>
        <v>y</v>
      </c>
      <c r="H43" s="30" t="str">
        <f>'Full responses'!L43</f>
        <v>y</v>
      </c>
      <c r="I43" s="30" t="str">
        <f>'Full responses'!M43</f>
        <v>y</v>
      </c>
      <c r="J43" s="30" t="str">
        <f>Table4[[#This Row],[Filter15]]</f>
        <v>y</v>
      </c>
      <c r="K43" s="30" t="str">
        <f>'Full responses'!Q43</f>
        <v>y</v>
      </c>
      <c r="L43" s="30" t="str">
        <f>'Full responses'!S43</f>
        <v>y</v>
      </c>
      <c r="M43" s="30" t="str">
        <f>Table4[[#This Row],[Filter21]]</f>
        <v>y</v>
      </c>
      <c r="N43" s="30" t="str">
        <f>Table4[[#This Row],[Filter22]]</f>
        <v>y</v>
      </c>
      <c r="O43" s="30" t="str">
        <f>'Full responses'!Y43</f>
        <v>y</v>
      </c>
      <c r="P43" s="30" t="str">
        <f>'Full responses'!Z43</f>
        <v>y</v>
      </c>
      <c r="Q43" s="30" t="str">
        <f>'Full responses'!AC43</f>
        <v>y</v>
      </c>
      <c r="R43" s="30" t="str">
        <f>'Full responses'!AD43</f>
        <v>y</v>
      </c>
      <c r="S43" s="30" t="str">
        <f>'Full responses'!AG43</f>
        <v>y</v>
      </c>
      <c r="T43" s="30" t="str">
        <f>'Full responses'!AH43</f>
        <v>y</v>
      </c>
      <c r="U43" s="30" t="str">
        <f>'Full responses'!AK43</f>
        <v>y</v>
      </c>
      <c r="V43" s="30" t="str">
        <f>'Full responses'!AL43</f>
        <v>y</v>
      </c>
      <c r="W43" s="30" t="str">
        <f>'Full responses'!AP43</f>
        <v>y</v>
      </c>
      <c r="X43" s="30" t="str">
        <f>'Full responses'!AQ43</f>
        <v>y</v>
      </c>
      <c r="Y43" s="30" t="str">
        <f>'Full responses'!AT43</f>
        <v>y</v>
      </c>
      <c r="Z43" s="30" t="str">
        <f>'Full responses'!AU43</f>
        <v>n</v>
      </c>
      <c r="AA43" s="30" t="str">
        <f>'Full responses'!AX43</f>
        <v>y</v>
      </c>
      <c r="AB43" s="30" t="str">
        <f>'Full responses'!AY43</f>
        <v>n</v>
      </c>
      <c r="AC43" s="30" t="str">
        <f>'Full responses'!BJ43</f>
        <v>y</v>
      </c>
      <c r="AD43" s="30" t="str">
        <f>'Full responses'!BK43</f>
        <v>n</v>
      </c>
      <c r="AE43" s="30" t="str">
        <f>'Full responses'!BN43</f>
        <v>y</v>
      </c>
      <c r="AF43" s="30" t="str">
        <f>'Full responses'!BO43</f>
        <v>y</v>
      </c>
      <c r="AG43" s="30" t="str">
        <f>'Full responses'!BR43</f>
        <v>n</v>
      </c>
      <c r="AH43" s="30" t="str">
        <f>'Full responses'!BT43</f>
        <v>y</v>
      </c>
      <c r="AI43" s="30" t="str">
        <f>'Full responses'!BV43</f>
        <v>y</v>
      </c>
      <c r="AJ43" s="30" t="str">
        <f>'Full responses'!BX43</f>
        <v>y</v>
      </c>
      <c r="AK43" s="29" t="str">
        <f>'Full responses'!BZ43</f>
        <v>y</v>
      </c>
      <c r="AL43" s="29"/>
    </row>
    <row r="44" spans="1:38" x14ac:dyDescent="0.25">
      <c r="A44" s="30" t="str">
        <f>'Full responses'!A44</f>
        <v>Darlington CCG</v>
      </c>
      <c r="B44" s="30" t="str">
        <f>Table4[[#This Row],[Filter2]]</f>
        <v>y</v>
      </c>
      <c r="C44" s="30" t="str">
        <f>Table4[[#This Row],[Filter4]]</f>
        <v>n</v>
      </c>
      <c r="D44" s="30" t="str">
        <f>Table4[[#This Row],[Filter6]]</f>
        <v>n</v>
      </c>
      <c r="E44" s="30" t="str">
        <f>'Full responses'!G44</f>
        <v>n</v>
      </c>
      <c r="F44" s="30" t="str">
        <f>'Full responses'!J44</f>
        <v>y</v>
      </c>
      <c r="G44" s="30" t="str">
        <f>'Full responses'!K44</f>
        <v>y</v>
      </c>
      <c r="H44" s="30" t="str">
        <f>'Full responses'!L44</f>
        <v>n</v>
      </c>
      <c r="I44" s="30" t="str">
        <f>'Full responses'!M44</f>
        <v>y</v>
      </c>
      <c r="J44" s="30" t="str">
        <f>Table4[[#This Row],[Filter15]]</f>
        <v>y</v>
      </c>
      <c r="K44" s="30" t="str">
        <f>'Full responses'!Q44</f>
        <v>y</v>
      </c>
      <c r="L44" s="30" t="str">
        <f>'Full responses'!S44</f>
        <v>y</v>
      </c>
      <c r="M44" s="30" t="str">
        <f>Table4[[#This Row],[Filter21]]</f>
        <v>n</v>
      </c>
      <c r="N44" s="30" t="str">
        <f>Table4[[#This Row],[Filter22]]</f>
        <v>n</v>
      </c>
      <c r="O44" s="30" t="str">
        <f>'Full responses'!Y44</f>
        <v>n</v>
      </c>
      <c r="P44" s="30" t="str">
        <f>'Full responses'!Z44</f>
        <v>n</v>
      </c>
      <c r="Q44" s="30" t="str">
        <f>'Full responses'!AC44</f>
        <v>n</v>
      </c>
      <c r="R44" s="30" t="str">
        <f>'Full responses'!AD44</f>
        <v>n</v>
      </c>
      <c r="S44" s="30" t="str">
        <f>'Full responses'!AG44</f>
        <v>y</v>
      </c>
      <c r="T44" s="30" t="str">
        <f>'Full responses'!AH44</f>
        <v>n</v>
      </c>
      <c r="U44" s="30" t="str">
        <f>'Full responses'!AK44</f>
        <v>y</v>
      </c>
      <c r="V44" s="30" t="str">
        <f>'Full responses'!AL44</f>
        <v>y</v>
      </c>
      <c r="W44" s="30" t="str">
        <f>'Full responses'!AP44</f>
        <v>y</v>
      </c>
      <c r="X44" s="30" t="str">
        <f>'Full responses'!AQ44</f>
        <v>n</v>
      </c>
      <c r="Y44" s="30" t="str">
        <f>'Full responses'!AT44</f>
        <v>y</v>
      </c>
      <c r="Z44" s="30" t="str">
        <f>'Full responses'!AU44</f>
        <v>n</v>
      </c>
      <c r="AA44" s="30" t="str">
        <f>'Full responses'!AX44</f>
        <v>y</v>
      </c>
      <c r="AB44" s="30" t="str">
        <f>'Full responses'!AY44</f>
        <v>n</v>
      </c>
      <c r="AC44" s="30" t="str">
        <f>'Full responses'!BJ44</f>
        <v>y</v>
      </c>
      <c r="AD44" s="30" t="str">
        <f>'Full responses'!BK44</f>
        <v>n</v>
      </c>
      <c r="AE44" s="30" t="str">
        <f>'Full responses'!BN44</f>
        <v>y</v>
      </c>
      <c r="AF44" s="30" t="str">
        <f>'Full responses'!BO44</f>
        <v>n</v>
      </c>
      <c r="AG44" s="30" t="str">
        <f>'Full responses'!BR44</f>
        <v>n</v>
      </c>
      <c r="AH44" s="30" t="str">
        <f>'Full responses'!BT44</f>
        <v>n</v>
      </c>
      <c r="AI44" s="30" t="str">
        <f>'Full responses'!BV44</f>
        <v>n</v>
      </c>
      <c r="AJ44" s="30" t="str">
        <f>'Full responses'!BX44</f>
        <v>In development</v>
      </c>
      <c r="AK44" s="29" t="str">
        <f>'Full responses'!BZ44</f>
        <v>In development</v>
      </c>
      <c r="AL44" s="29"/>
    </row>
    <row r="45" spans="1:38" x14ac:dyDescent="0.25">
      <c r="A45" s="30" t="str">
        <f>'Full responses'!A45</f>
        <v>Dartford, Gravesham and Swanley CCG</v>
      </c>
      <c r="B45" s="30" t="str">
        <f>Table4[[#This Row],[Filter2]]</f>
        <v>y</v>
      </c>
      <c r="C45" s="30" t="str">
        <f>Table4[[#This Row],[Filter4]]</f>
        <v>In development</v>
      </c>
      <c r="D45" s="30" t="str">
        <f>Table4[[#This Row],[Filter6]]</f>
        <v>n</v>
      </c>
      <c r="E45" s="30" t="str">
        <f>'Full responses'!G45</f>
        <v>y</v>
      </c>
      <c r="F45" s="30" t="str">
        <f>'Full responses'!J45</f>
        <v>y</v>
      </c>
      <c r="G45" s="30" t="str">
        <f>'Full responses'!K45</f>
        <v>y</v>
      </c>
      <c r="H45" s="30" t="str">
        <f>'Full responses'!L45</f>
        <v>y</v>
      </c>
      <c r="I45" s="30" t="str">
        <f>'Full responses'!M45</f>
        <v>y</v>
      </c>
      <c r="J45" s="30" t="str">
        <f>Table4[[#This Row],[Filter15]]</f>
        <v>y</v>
      </c>
      <c r="K45" s="30" t="str">
        <f>'Full responses'!Q45</f>
        <v>n</v>
      </c>
      <c r="L45" s="30" t="str">
        <f>'Full responses'!S45</f>
        <v>y</v>
      </c>
      <c r="M45" s="30" t="str">
        <f>Table4[[#This Row],[Filter21]]</f>
        <v>n</v>
      </c>
      <c r="N45" s="30" t="str">
        <f>Table4[[#This Row],[Filter22]]</f>
        <v>n</v>
      </c>
      <c r="O45" s="30" t="str">
        <f>'Full responses'!Y45</f>
        <v>n</v>
      </c>
      <c r="P45" s="30" t="str">
        <f>'Full responses'!Z45</f>
        <v>n</v>
      </c>
      <c r="Q45" s="30" t="str">
        <f>'Full responses'!AC45</f>
        <v>y</v>
      </c>
      <c r="R45" s="30" t="str">
        <f>'Full responses'!AD45</f>
        <v>n</v>
      </c>
      <c r="S45" s="30" t="str">
        <f>'Full responses'!AG45</f>
        <v>y</v>
      </c>
      <c r="T45" s="30" t="str">
        <f>'Full responses'!AH45</f>
        <v>y</v>
      </c>
      <c r="U45" s="30" t="str">
        <f>'Full responses'!AK45</f>
        <v>y</v>
      </c>
      <c r="V45" s="30" t="str">
        <f>'Full responses'!AL45</f>
        <v>y</v>
      </c>
      <c r="W45" s="30" t="str">
        <f>'Full responses'!AP45</f>
        <v>n</v>
      </c>
      <c r="X45" s="30" t="str">
        <f>'Full responses'!AQ45</f>
        <v>n</v>
      </c>
      <c r="Y45" s="30" t="str">
        <f>'Full responses'!AT45</f>
        <v>y</v>
      </c>
      <c r="Z45" s="30" t="str">
        <f>'Full responses'!AU45</f>
        <v>y</v>
      </c>
      <c r="AA45" s="30" t="str">
        <f>'Full responses'!AX45</f>
        <v>y</v>
      </c>
      <c r="AB45" s="30" t="str">
        <f>'Full responses'!AY45</f>
        <v>y</v>
      </c>
      <c r="AC45" s="30" t="str">
        <f>'Full responses'!BJ45</f>
        <v>y</v>
      </c>
      <c r="AD45" s="30" t="str">
        <f>'Full responses'!BK45</f>
        <v>y</v>
      </c>
      <c r="AE45" s="30" t="str">
        <f>'Full responses'!BN45</f>
        <v>y</v>
      </c>
      <c r="AF45" s="30" t="str">
        <f>'Full responses'!BO45</f>
        <v>y</v>
      </c>
      <c r="AG45" s="30" t="str">
        <f>'Full responses'!BR45</f>
        <v>y</v>
      </c>
      <c r="AH45" s="30" t="str">
        <f>'Full responses'!BT45</f>
        <v>y</v>
      </c>
      <c r="AI45" s="30" t="str">
        <f>'Full responses'!BV45</f>
        <v>y</v>
      </c>
      <c r="AJ45" s="30" t="str">
        <f>'Full responses'!BX45</f>
        <v>y</v>
      </c>
      <c r="AK45" s="29" t="str">
        <f>'Full responses'!BZ45</f>
        <v>n</v>
      </c>
      <c r="AL45" s="29"/>
    </row>
    <row r="46" spans="1:38" x14ac:dyDescent="0.25">
      <c r="A46" s="30" t="str">
        <f>'Full responses'!A46</f>
        <v>Doncaster CCG</v>
      </c>
      <c r="B46" s="30" t="str">
        <f>Table4[[#This Row],[Filter2]]</f>
        <v>y</v>
      </c>
      <c r="C46" s="30" t="str">
        <f>Table4[[#This Row],[Filter4]]</f>
        <v>n</v>
      </c>
      <c r="D46" s="30" t="str">
        <f>Table4[[#This Row],[Filter6]]</f>
        <v>n</v>
      </c>
      <c r="E46" s="30" t="str">
        <f>'Full responses'!G46</f>
        <v>y</v>
      </c>
      <c r="F46" s="30" t="str">
        <f>'Full responses'!J46</f>
        <v>n</v>
      </c>
      <c r="G46" s="30" t="str">
        <f>'Full responses'!K46</f>
        <v>y</v>
      </c>
      <c r="H46" s="30" t="str">
        <f>'Full responses'!L46</f>
        <v>y</v>
      </c>
      <c r="I46" s="30" t="str">
        <f>'Full responses'!M46</f>
        <v>y</v>
      </c>
      <c r="J46" s="30" t="str">
        <f>Table4[[#This Row],[Filter15]]</f>
        <v>y</v>
      </c>
      <c r="K46" s="30" t="str">
        <f>'Full responses'!Q46</f>
        <v>y</v>
      </c>
      <c r="L46" s="30" t="str">
        <f>'Full responses'!S46</f>
        <v>y</v>
      </c>
      <c r="M46" s="30" t="str">
        <f>Table4[[#This Row],[Filter21]]</f>
        <v>y</v>
      </c>
      <c r="N46" s="30" t="str">
        <f>Table4[[#This Row],[Filter22]]</f>
        <v>y</v>
      </c>
      <c r="O46" s="30" t="str">
        <f>'Full responses'!Y46</f>
        <v>y</v>
      </c>
      <c r="P46" s="30" t="str">
        <f>'Full responses'!Z46</f>
        <v>y</v>
      </c>
      <c r="Q46" s="30" t="str">
        <f>'Full responses'!AC46</f>
        <v>y</v>
      </c>
      <c r="R46" s="30" t="str">
        <f>'Full responses'!AD46</f>
        <v>y</v>
      </c>
      <c r="S46" s="30" t="str">
        <f>'Full responses'!AG46</f>
        <v>y</v>
      </c>
      <c r="T46" s="30" t="str">
        <f>'Full responses'!AH46</f>
        <v>y</v>
      </c>
      <c r="U46" s="30" t="str">
        <f>'Full responses'!AK46</f>
        <v>y</v>
      </c>
      <c r="V46" s="30" t="str">
        <f>'Full responses'!AL46</f>
        <v>y</v>
      </c>
      <c r="W46" s="30" t="str">
        <f>'Full responses'!AP46</f>
        <v>n</v>
      </c>
      <c r="X46" s="30" t="str">
        <f>'Full responses'!AQ46</f>
        <v>n</v>
      </c>
      <c r="Y46" s="30" t="str">
        <f>'Full responses'!AT46</f>
        <v>n</v>
      </c>
      <c r="Z46" s="30" t="str">
        <f>'Full responses'!AU46</f>
        <v>n</v>
      </c>
      <c r="AA46" s="30" t="str">
        <f>'Full responses'!AX46</f>
        <v>y</v>
      </c>
      <c r="AB46" s="30" t="str">
        <f>'Full responses'!AY46</f>
        <v>y</v>
      </c>
      <c r="AC46" s="30" t="str">
        <f>'Full responses'!BJ46</f>
        <v>y</v>
      </c>
      <c r="AD46" s="30" t="str">
        <f>'Full responses'!BK46</f>
        <v>y</v>
      </c>
      <c r="AE46" s="30" t="str">
        <f>'Full responses'!BN46</f>
        <v>y</v>
      </c>
      <c r="AF46" s="30" t="str">
        <f>'Full responses'!BO46</f>
        <v>y</v>
      </c>
      <c r="AG46" s="30" t="str">
        <f>'Full responses'!BR46</f>
        <v>y</v>
      </c>
      <c r="AH46" s="30" t="str">
        <f>'Full responses'!BT46</f>
        <v>y</v>
      </c>
      <c r="AI46" s="30" t="str">
        <f>'Full responses'!BV46</f>
        <v>y</v>
      </c>
      <c r="AJ46" s="30" t="str">
        <f>'Full responses'!BX46</f>
        <v>y</v>
      </c>
      <c r="AK46" s="29" t="str">
        <f>'Full responses'!BZ46</f>
        <v>y</v>
      </c>
      <c r="AL46" s="29"/>
    </row>
    <row r="47" spans="1:38" x14ac:dyDescent="0.25">
      <c r="A47" s="30" t="str">
        <f>'Full responses'!A47</f>
        <v>Dorset CCG</v>
      </c>
      <c r="B47" s="30" t="str">
        <f>Table4[[#This Row],[Filter2]]</f>
        <v>y</v>
      </c>
      <c r="C47" s="30" t="str">
        <f>Table4[[#This Row],[Filter4]]</f>
        <v>y</v>
      </c>
      <c r="D47" s="30" t="str">
        <f>Table4[[#This Row],[Filter6]]</f>
        <v>y</v>
      </c>
      <c r="E47" s="30" t="str">
        <f>'Full responses'!G47</f>
        <v>n</v>
      </c>
      <c r="F47" s="30" t="str">
        <f>'Full responses'!J47</f>
        <v>y</v>
      </c>
      <c r="G47" s="30" t="str">
        <f>'Full responses'!K47</f>
        <v>y</v>
      </c>
      <c r="H47" s="30" t="str">
        <f>'Full responses'!L47</f>
        <v>y</v>
      </c>
      <c r="I47" s="30" t="str">
        <f>'Full responses'!M47</f>
        <v>y</v>
      </c>
      <c r="J47" s="30" t="str">
        <f>Table4[[#This Row],[Filter15]]</f>
        <v>y</v>
      </c>
      <c r="K47" s="30" t="str">
        <f>'Full responses'!Q47</f>
        <v>y</v>
      </c>
      <c r="L47" s="30" t="str">
        <f>'Full responses'!S47</f>
        <v>y</v>
      </c>
      <c r="M47" s="30" t="str">
        <f>Table4[[#This Row],[Filter21]]</f>
        <v>y</v>
      </c>
      <c r="N47" s="30" t="str">
        <f>Table4[[#This Row],[Filter22]]</f>
        <v>n</v>
      </c>
      <c r="O47" s="30" t="str">
        <f>'Full responses'!Y47</f>
        <v>y</v>
      </c>
      <c r="P47" s="30" t="str">
        <f>'Full responses'!Z47</f>
        <v>y</v>
      </c>
      <c r="Q47" s="30" t="str">
        <f>'Full responses'!AC47</f>
        <v>y</v>
      </c>
      <c r="R47" s="30" t="str">
        <f>'Full responses'!AD47</f>
        <v>y</v>
      </c>
      <c r="S47" s="30" t="str">
        <f>'Full responses'!AG47</f>
        <v>y</v>
      </c>
      <c r="T47" s="30" t="str">
        <f>'Full responses'!AH47</f>
        <v>y</v>
      </c>
      <c r="U47" s="30" t="str">
        <f>'Full responses'!AK47</f>
        <v>y</v>
      </c>
      <c r="V47" s="30" t="str">
        <f>'Full responses'!AL47</f>
        <v>y</v>
      </c>
      <c r="W47" s="30" t="str">
        <f>'Full responses'!AP47</f>
        <v>y</v>
      </c>
      <c r="X47" s="30" t="str">
        <f>'Full responses'!AQ47</f>
        <v>y</v>
      </c>
      <c r="Y47" s="30" t="str">
        <f>'Full responses'!AT47</f>
        <v>y</v>
      </c>
      <c r="Z47" s="30" t="str">
        <f>'Full responses'!AU47</f>
        <v>y</v>
      </c>
      <c r="AA47" s="30" t="str">
        <f>'Full responses'!AX47</f>
        <v>y</v>
      </c>
      <c r="AB47" s="30" t="str">
        <f>'Full responses'!AY47</f>
        <v>y</v>
      </c>
      <c r="AC47" s="30" t="str">
        <f>'Full responses'!BJ47</f>
        <v>y</v>
      </c>
      <c r="AD47" s="30" t="str">
        <f>'Full responses'!BK47</f>
        <v>y</v>
      </c>
      <c r="AE47" s="30" t="str">
        <f>'Full responses'!BN47</f>
        <v>y</v>
      </c>
      <c r="AF47" s="30" t="str">
        <f>'Full responses'!BO47</f>
        <v>y</v>
      </c>
      <c r="AG47" s="30" t="str">
        <f>'Full responses'!BR47</f>
        <v>y</v>
      </c>
      <c r="AH47" s="30">
        <f>'Full responses'!BT47</f>
        <v>0</v>
      </c>
      <c r="AI47" s="30">
        <f>'Full responses'!BV47</f>
        <v>0</v>
      </c>
      <c r="AJ47" s="30" t="str">
        <f>'Full responses'!BX47</f>
        <v>n</v>
      </c>
      <c r="AK47" s="29" t="str">
        <f>'Full responses'!BZ47</f>
        <v>y</v>
      </c>
      <c r="AL47" s="29"/>
    </row>
    <row r="48" spans="1:38" x14ac:dyDescent="0.25">
      <c r="A48" s="30" t="str">
        <f>'Full responses'!A48</f>
        <v>Dudley CCG</v>
      </c>
      <c r="B48" s="30" t="str">
        <f>Table4[[#This Row],[Filter2]]</f>
        <v>y</v>
      </c>
      <c r="C48" s="30" t="str">
        <f>Table4[[#This Row],[Filter4]]</f>
        <v>In development</v>
      </c>
      <c r="D48" s="30" t="str">
        <f>Table4[[#This Row],[Filter6]]</f>
        <v>y</v>
      </c>
      <c r="E48" s="30" t="str">
        <f>'Full responses'!G48</f>
        <v>y</v>
      </c>
      <c r="F48" s="30" t="str">
        <f>'Full responses'!J48</f>
        <v>y</v>
      </c>
      <c r="G48" s="30" t="str">
        <f>'Full responses'!K48</f>
        <v>y</v>
      </c>
      <c r="H48" s="30" t="str">
        <f>'Full responses'!L48</f>
        <v>n</v>
      </c>
      <c r="I48" s="30" t="str">
        <f>'Full responses'!M48</f>
        <v>y</v>
      </c>
      <c r="J48" s="30" t="str">
        <f>Table4[[#This Row],[Filter15]]</f>
        <v>y</v>
      </c>
      <c r="K48" s="30" t="str">
        <f>'Full responses'!Q48</f>
        <v>y</v>
      </c>
      <c r="L48" s="30" t="str">
        <f>'Full responses'!S48</f>
        <v>y</v>
      </c>
      <c r="M48" s="30" t="str">
        <f>Table4[[#This Row],[Filter21]]</f>
        <v>n</v>
      </c>
      <c r="N48" s="30" t="str">
        <f>Table4[[#This Row],[Filter22]]</f>
        <v>n</v>
      </c>
      <c r="O48" s="30" t="str">
        <f>'Full responses'!Y48</f>
        <v>n</v>
      </c>
      <c r="P48" s="30" t="str">
        <f>'Full responses'!Z48</f>
        <v>n</v>
      </c>
      <c r="Q48" s="30" t="str">
        <f>'Full responses'!AC48</f>
        <v>n</v>
      </c>
      <c r="R48" s="30" t="str">
        <f>'Full responses'!AD48</f>
        <v>n</v>
      </c>
      <c r="S48" s="30" t="str">
        <f>'Full responses'!AG48</f>
        <v>y</v>
      </c>
      <c r="T48" s="30" t="str">
        <f>'Full responses'!AH48</f>
        <v>n</v>
      </c>
      <c r="U48" s="30" t="str">
        <f>'Full responses'!AK48</f>
        <v>y</v>
      </c>
      <c r="V48" s="30" t="str">
        <f>'Full responses'!AL48</f>
        <v>y</v>
      </c>
      <c r="W48" s="30" t="str">
        <f>'Full responses'!AP48</f>
        <v>n</v>
      </c>
      <c r="X48" s="30" t="str">
        <f>'Full responses'!AQ48</f>
        <v>n</v>
      </c>
      <c r="Y48" s="30" t="str">
        <f>'Full responses'!AT48</f>
        <v>y</v>
      </c>
      <c r="Z48" s="30" t="str">
        <f>'Full responses'!AU48</f>
        <v>y</v>
      </c>
      <c r="AA48" s="30" t="str">
        <f>'Full responses'!AX48</f>
        <v>y</v>
      </c>
      <c r="AB48" s="30" t="str">
        <f>'Full responses'!AY48</f>
        <v>y</v>
      </c>
      <c r="AC48" s="30" t="str">
        <f>'Full responses'!BJ48</f>
        <v>y</v>
      </c>
      <c r="AD48" s="30" t="str">
        <f>'Full responses'!BK48</f>
        <v>y</v>
      </c>
      <c r="AE48" s="30" t="str">
        <f>'Full responses'!BN48</f>
        <v>y</v>
      </c>
      <c r="AF48" s="30" t="str">
        <f>'Full responses'!BO48</f>
        <v>y</v>
      </c>
      <c r="AG48" s="30" t="str">
        <f>'Full responses'!BR48</f>
        <v>y</v>
      </c>
      <c r="AH48" s="30" t="str">
        <f>'Full responses'!BT48</f>
        <v>n</v>
      </c>
      <c r="AI48" s="30" t="str">
        <f>'Full responses'!BV48</f>
        <v>y</v>
      </c>
      <c r="AJ48" s="30" t="str">
        <f>'Full responses'!BX48</f>
        <v>y</v>
      </c>
      <c r="AK48" s="29" t="str">
        <f>'Full responses'!BZ48</f>
        <v>y</v>
      </c>
      <c r="AL48" s="29"/>
    </row>
    <row r="49" spans="1:38" x14ac:dyDescent="0.25">
      <c r="A49" s="30" t="str">
        <f>'Full responses'!A49</f>
        <v>Durham Dales, Easington and Sedgefield CCG</v>
      </c>
      <c r="B49" s="30" t="str">
        <f>Table4[[#This Row],[Filter2]]</f>
        <v>y</v>
      </c>
      <c r="C49" s="30" t="str">
        <f>Table4[[#This Row],[Filter4]]</f>
        <v>n</v>
      </c>
      <c r="D49" s="30" t="str">
        <f>Table4[[#This Row],[Filter6]]</f>
        <v>n</v>
      </c>
      <c r="E49" s="30" t="str">
        <f>'Full responses'!G49</f>
        <v>n</v>
      </c>
      <c r="F49" s="30" t="str">
        <f>'Full responses'!J49</f>
        <v>y</v>
      </c>
      <c r="G49" s="30" t="str">
        <f>'Full responses'!K49</f>
        <v>y</v>
      </c>
      <c r="H49" s="30" t="str">
        <f>'Full responses'!L49</f>
        <v>n</v>
      </c>
      <c r="I49" s="30" t="str">
        <f>'Full responses'!M49</f>
        <v>y</v>
      </c>
      <c r="J49" s="30" t="str">
        <f>Table4[[#This Row],[Filter15]]</f>
        <v>y</v>
      </c>
      <c r="K49" s="30" t="str">
        <f>'Full responses'!Q49</f>
        <v>y</v>
      </c>
      <c r="L49" s="30" t="str">
        <f>'Full responses'!S49</f>
        <v>y</v>
      </c>
      <c r="M49" s="30" t="str">
        <f>Table4[[#This Row],[Filter21]]</f>
        <v>n</v>
      </c>
      <c r="N49" s="30" t="str">
        <f>Table4[[#This Row],[Filter22]]</f>
        <v>n</v>
      </c>
      <c r="O49" s="30" t="str">
        <f>'Full responses'!Y49</f>
        <v>n</v>
      </c>
      <c r="P49" s="30" t="str">
        <f>'Full responses'!Z49</f>
        <v>n</v>
      </c>
      <c r="Q49" s="30" t="str">
        <f>'Full responses'!AC49</f>
        <v>n</v>
      </c>
      <c r="R49" s="30" t="str">
        <f>'Full responses'!AD49</f>
        <v>n</v>
      </c>
      <c r="S49" s="30" t="str">
        <f>'Full responses'!AG49</f>
        <v>y</v>
      </c>
      <c r="T49" s="30" t="str">
        <f>'Full responses'!AH49</f>
        <v>n</v>
      </c>
      <c r="U49" s="30" t="str">
        <f>'Full responses'!AK49</f>
        <v>y</v>
      </c>
      <c r="V49" s="30" t="str">
        <f>'Full responses'!AL49</f>
        <v>y</v>
      </c>
      <c r="W49" s="30" t="str">
        <f>'Full responses'!AP49</f>
        <v>y</v>
      </c>
      <c r="X49" s="30" t="str">
        <f>'Full responses'!AQ49</f>
        <v>n</v>
      </c>
      <c r="Y49" s="30" t="str">
        <f>'Full responses'!AT49</f>
        <v>y</v>
      </c>
      <c r="Z49" s="30" t="str">
        <f>'Full responses'!AU49</f>
        <v>n</v>
      </c>
      <c r="AA49" s="30" t="str">
        <f>'Full responses'!AX49</f>
        <v>y</v>
      </c>
      <c r="AB49" s="30" t="str">
        <f>'Full responses'!AY49</f>
        <v>n</v>
      </c>
      <c r="AC49" s="30" t="str">
        <f>'Full responses'!BJ49</f>
        <v>y</v>
      </c>
      <c r="AD49" s="30" t="str">
        <f>'Full responses'!BK49</f>
        <v>n</v>
      </c>
      <c r="AE49" s="30" t="str">
        <f>'Full responses'!BN49</f>
        <v>y</v>
      </c>
      <c r="AF49" s="30" t="str">
        <f>'Full responses'!BO49</f>
        <v>n</v>
      </c>
      <c r="AG49" s="30" t="str">
        <f>'Full responses'!BR49</f>
        <v>n</v>
      </c>
      <c r="AH49" s="30" t="str">
        <f>'Full responses'!BT49</f>
        <v>n</v>
      </c>
      <c r="AI49" s="30" t="str">
        <f>'Full responses'!BV49</f>
        <v>n</v>
      </c>
      <c r="AJ49" s="30" t="str">
        <f>'Full responses'!BX49</f>
        <v>In development</v>
      </c>
      <c r="AK49" s="29" t="str">
        <f>'Full responses'!BZ49</f>
        <v>In development</v>
      </c>
      <c r="AL49" s="29"/>
    </row>
    <row r="50" spans="1:38" x14ac:dyDescent="0.25">
      <c r="A50" s="30" t="str">
        <f>'Full responses'!A50</f>
        <v>Ealing CCG</v>
      </c>
      <c r="B50" s="30" t="str">
        <f>Table4[[#This Row],[Filter2]]</f>
        <v>y</v>
      </c>
      <c r="C50" s="30" t="str">
        <f>Table4[[#This Row],[Filter4]]</f>
        <v>n</v>
      </c>
      <c r="D50" s="30" t="str">
        <f>Table4[[#This Row],[Filter6]]</f>
        <v>n</v>
      </c>
      <c r="E50" s="30" t="str">
        <f>'Full responses'!G50</f>
        <v>n</v>
      </c>
      <c r="F50" s="30" t="str">
        <f>'Full responses'!J50</f>
        <v>y</v>
      </c>
      <c r="G50" s="30" t="str">
        <f>'Full responses'!K50</f>
        <v>y</v>
      </c>
      <c r="H50" s="30" t="str">
        <f>'Full responses'!L50</f>
        <v>y</v>
      </c>
      <c r="I50" s="30" t="str">
        <f>'Full responses'!M50</f>
        <v>y</v>
      </c>
      <c r="J50" s="30" t="str">
        <f>Table4[[#This Row],[Filter15]]</f>
        <v>y</v>
      </c>
      <c r="K50" s="30" t="str">
        <f>'Full responses'!Q50</f>
        <v>y</v>
      </c>
      <c r="L50" s="30" t="str">
        <f>'Full responses'!S50</f>
        <v>y</v>
      </c>
      <c r="M50" s="30" t="str">
        <f>Table4[[#This Row],[Filter21]]</f>
        <v>y</v>
      </c>
      <c r="N50" s="30" t="str">
        <f>Table4[[#This Row],[Filter22]]</f>
        <v>y</v>
      </c>
      <c r="O50" s="30" t="str">
        <f>'Full responses'!Y50</f>
        <v>y</v>
      </c>
      <c r="P50" s="30" t="str">
        <f>'Full responses'!Z50</f>
        <v>y</v>
      </c>
      <c r="Q50" s="30" t="str">
        <f>'Full responses'!AC50</f>
        <v>n</v>
      </c>
      <c r="R50" s="30" t="str">
        <f>'Full responses'!AD50</f>
        <v>n</v>
      </c>
      <c r="S50" s="30" t="str">
        <f>'Full responses'!AG50</f>
        <v>y</v>
      </c>
      <c r="T50" s="30" t="str">
        <f>'Full responses'!AH50</f>
        <v>n</v>
      </c>
      <c r="U50" s="30" t="str">
        <f>'Full responses'!AK50</f>
        <v>n</v>
      </c>
      <c r="V50" s="30" t="str">
        <f>'Full responses'!AL50</f>
        <v>n</v>
      </c>
      <c r="W50" s="30" t="str">
        <f>'Full responses'!AP50</f>
        <v>y</v>
      </c>
      <c r="X50" s="30" t="str">
        <f>'Full responses'!AQ50</f>
        <v>n</v>
      </c>
      <c r="Y50" s="30" t="str">
        <f>'Full responses'!AT50</f>
        <v>y</v>
      </c>
      <c r="Z50" s="30" t="str">
        <f>'Full responses'!AU50</f>
        <v>n</v>
      </c>
      <c r="AA50" s="30" t="str">
        <f>'Full responses'!AX50</f>
        <v>y</v>
      </c>
      <c r="AB50" s="30" t="str">
        <f>'Full responses'!AY50</f>
        <v>n</v>
      </c>
      <c r="AC50" s="30" t="str">
        <f>'Full responses'!BJ50</f>
        <v>y</v>
      </c>
      <c r="AD50" s="30" t="str">
        <f>'Full responses'!BK50</f>
        <v>n</v>
      </c>
      <c r="AE50" s="30" t="str">
        <f>'Full responses'!BN50</f>
        <v>y</v>
      </c>
      <c r="AF50" s="30" t="str">
        <f>'Full responses'!BO50</f>
        <v>n</v>
      </c>
      <c r="AG50" s="30" t="str">
        <f>'Full responses'!BR50</f>
        <v>n</v>
      </c>
      <c r="AH50" s="30" t="str">
        <f>'Full responses'!BT50</f>
        <v>n</v>
      </c>
      <c r="AI50" s="30" t="str">
        <f>'Full responses'!BV50</f>
        <v>y</v>
      </c>
      <c r="AJ50" s="30" t="str">
        <f>'Full responses'!BX50</f>
        <v>n</v>
      </c>
      <c r="AK50" s="29" t="str">
        <f>'Full responses'!BZ50</f>
        <v>n</v>
      </c>
      <c r="AL50" s="29"/>
    </row>
    <row r="51" spans="1:38" x14ac:dyDescent="0.25">
      <c r="A51" s="30" t="str">
        <f>'Full responses'!A51</f>
        <v>East and North Hertfordshire CCG</v>
      </c>
      <c r="B51" s="30" t="str">
        <f>Table4[[#This Row],[Filter2]]</f>
        <v>y</v>
      </c>
      <c r="C51" s="30" t="str">
        <f>Table4[[#This Row],[Filter4]]</f>
        <v>n</v>
      </c>
      <c r="D51" s="30" t="str">
        <f>Table4[[#This Row],[Filter6]]</f>
        <v>n</v>
      </c>
      <c r="E51" s="30" t="str">
        <f>'Full responses'!G51</f>
        <v>y</v>
      </c>
      <c r="F51" s="30" t="str">
        <f>'Full responses'!J51</f>
        <v>y</v>
      </c>
      <c r="G51" s="30" t="str">
        <f>'Full responses'!K51</f>
        <v>y</v>
      </c>
      <c r="H51" s="30" t="str">
        <f>'Full responses'!L51</f>
        <v>y</v>
      </c>
      <c r="I51" s="30" t="str">
        <f>'Full responses'!M51</f>
        <v>y</v>
      </c>
      <c r="J51" s="30" t="str">
        <f>Table4[[#This Row],[Filter15]]</f>
        <v>y</v>
      </c>
      <c r="K51" s="30" t="str">
        <f>'Full responses'!Q51</f>
        <v>y</v>
      </c>
      <c r="L51" s="30" t="str">
        <f>'Full responses'!S51</f>
        <v>y</v>
      </c>
      <c r="M51" s="30" t="str">
        <f>Table4[[#This Row],[Filter21]]</f>
        <v>n</v>
      </c>
      <c r="N51" s="30" t="str">
        <f>Table4[[#This Row],[Filter22]]</f>
        <v>n</v>
      </c>
      <c r="O51" s="30" t="str">
        <f>'Full responses'!Y51</f>
        <v>y</v>
      </c>
      <c r="P51" s="30" t="str">
        <f>'Full responses'!Z51</f>
        <v>y</v>
      </c>
      <c r="Q51" s="30" t="str">
        <f>'Full responses'!AC51</f>
        <v>n</v>
      </c>
      <c r="R51" s="30" t="str">
        <f>'Full responses'!AD51</f>
        <v>n</v>
      </c>
      <c r="S51" s="30" t="str">
        <f>'Full responses'!AG51</f>
        <v>y</v>
      </c>
      <c r="T51" s="30" t="str">
        <f>'Full responses'!AH51</f>
        <v>y</v>
      </c>
      <c r="U51" s="30" t="str">
        <f>'Full responses'!AK51</f>
        <v>y</v>
      </c>
      <c r="V51" s="30" t="str">
        <f>'Full responses'!AL51</f>
        <v>y</v>
      </c>
      <c r="W51" s="30" t="str">
        <f>'Full responses'!AP51</f>
        <v>n</v>
      </c>
      <c r="X51" s="30" t="str">
        <f>'Full responses'!AQ51</f>
        <v>n</v>
      </c>
      <c r="Y51" s="30" t="str">
        <f>'Full responses'!AT51</f>
        <v>y</v>
      </c>
      <c r="Z51" s="30" t="str">
        <f>'Full responses'!AU51</f>
        <v>y</v>
      </c>
      <c r="AA51" s="30" t="str">
        <f>'Full responses'!AX51</f>
        <v>y</v>
      </c>
      <c r="AB51" s="30" t="str">
        <f>'Full responses'!AY51</f>
        <v>y</v>
      </c>
      <c r="AC51" s="30" t="str">
        <f>'Full responses'!BJ51</f>
        <v>y</v>
      </c>
      <c r="AD51" s="30" t="str">
        <f>'Full responses'!BK51</f>
        <v>y</v>
      </c>
      <c r="AE51" s="30" t="str">
        <f>'Full responses'!BN51</f>
        <v>y</v>
      </c>
      <c r="AF51" s="30" t="str">
        <f>'Full responses'!BO51</f>
        <v>y</v>
      </c>
      <c r="AG51" s="30" t="str">
        <f>'Full responses'!BR51</f>
        <v>y</v>
      </c>
      <c r="AH51" s="30" t="str">
        <f>'Full responses'!BT51</f>
        <v>y</v>
      </c>
      <c r="AI51" s="30" t="str">
        <f>'Full responses'!BV51</f>
        <v>y</v>
      </c>
      <c r="AJ51" s="30" t="str">
        <f>'Full responses'!BX51</f>
        <v>In development</v>
      </c>
      <c r="AK51" s="29" t="str">
        <f>'Full responses'!BZ51</f>
        <v>In development</v>
      </c>
      <c r="AL51" s="29"/>
    </row>
    <row r="52" spans="1:38" x14ac:dyDescent="0.25">
      <c r="A52" s="30" t="str">
        <f>'Full responses'!A52</f>
        <v>East Lancashire CCG</v>
      </c>
      <c r="B52" s="30" t="str">
        <f>Table4[[#This Row],[Filter2]]</f>
        <v>y</v>
      </c>
      <c r="C52" s="30" t="str">
        <f>Table4[[#This Row],[Filter4]]</f>
        <v>In development</v>
      </c>
      <c r="D52" s="30" t="str">
        <f>Table4[[#This Row],[Filter6]]</f>
        <v>n</v>
      </c>
      <c r="E52" s="30" t="str">
        <f>'Full responses'!G52</f>
        <v>n</v>
      </c>
      <c r="F52" s="30" t="str">
        <f>'Full responses'!J52</f>
        <v>y</v>
      </c>
      <c r="G52" s="30" t="str">
        <f>'Full responses'!K52</f>
        <v>y</v>
      </c>
      <c r="H52" s="30" t="str">
        <f>'Full responses'!L52</f>
        <v>n</v>
      </c>
      <c r="I52" s="30" t="str">
        <f>'Full responses'!M52</f>
        <v>y</v>
      </c>
      <c r="J52" s="30" t="str">
        <f>Table4[[#This Row],[Filter15]]</f>
        <v>y</v>
      </c>
      <c r="K52" s="30" t="str">
        <f>'Full responses'!Q52</f>
        <v>y</v>
      </c>
      <c r="L52" s="30" t="str">
        <f>'Full responses'!S52</f>
        <v>y</v>
      </c>
      <c r="M52" s="30" t="str">
        <f>Table4[[#This Row],[Filter21]]</f>
        <v>n</v>
      </c>
      <c r="N52" s="30" t="str">
        <f>Table4[[#This Row],[Filter22]]</f>
        <v>n</v>
      </c>
      <c r="O52" s="30" t="str">
        <f>'Full responses'!Y52</f>
        <v>n</v>
      </c>
      <c r="P52" s="30" t="str">
        <f>'Full responses'!Z52</f>
        <v>n</v>
      </c>
      <c r="Q52" s="30" t="str">
        <f>'Full responses'!AC52</f>
        <v>n</v>
      </c>
      <c r="R52" s="30" t="str">
        <f>'Full responses'!AD52</f>
        <v>n</v>
      </c>
      <c r="S52" s="30" t="str">
        <f>'Full responses'!AG52</f>
        <v>y</v>
      </c>
      <c r="T52" s="30" t="str">
        <f>'Full responses'!AH52</f>
        <v>y</v>
      </c>
      <c r="U52" s="30" t="str">
        <f>'Full responses'!AK52</f>
        <v>n</v>
      </c>
      <c r="V52" s="30" t="str">
        <f>'Full responses'!AL52</f>
        <v>n</v>
      </c>
      <c r="W52" s="30" t="str">
        <f>'Full responses'!AP52</f>
        <v>y</v>
      </c>
      <c r="X52" s="30" t="str">
        <f>'Full responses'!AQ52</f>
        <v>y</v>
      </c>
      <c r="Y52" s="30" t="str">
        <f>'Full responses'!AT52</f>
        <v>y</v>
      </c>
      <c r="Z52" s="30" t="str">
        <f>'Full responses'!AU52</f>
        <v>y</v>
      </c>
      <c r="AA52" s="30" t="str">
        <f>'Full responses'!AX52</f>
        <v>y</v>
      </c>
      <c r="AB52" s="30" t="str">
        <f>'Full responses'!AY52</f>
        <v>y</v>
      </c>
      <c r="AC52" s="30" t="str">
        <f>'Full responses'!BJ52</f>
        <v>y</v>
      </c>
      <c r="AD52" s="30" t="str">
        <f>'Full responses'!BK52</f>
        <v>y</v>
      </c>
      <c r="AE52" s="30" t="str">
        <f>'Full responses'!BN52</f>
        <v>y</v>
      </c>
      <c r="AF52" s="30" t="str">
        <f>'Full responses'!BO52</f>
        <v>y</v>
      </c>
      <c r="AG52" s="30" t="str">
        <f>'Full responses'!BR52</f>
        <v>n</v>
      </c>
      <c r="AH52" s="30" t="str">
        <f>'Full responses'!BT52</f>
        <v>y</v>
      </c>
      <c r="AI52" s="30" t="str">
        <f>'Full responses'!BV52</f>
        <v>y</v>
      </c>
      <c r="AJ52" s="30" t="str">
        <f>'Full responses'!BX52</f>
        <v>n</v>
      </c>
      <c r="AK52" s="29" t="str">
        <f>'Full responses'!BZ52</f>
        <v>n</v>
      </c>
      <c r="AL52" s="29"/>
    </row>
    <row r="53" spans="1:38" x14ac:dyDescent="0.25">
      <c r="A53" s="30" t="str">
        <f>'Full responses'!A53</f>
        <v>East Leicestershire and Rutland CCG</v>
      </c>
      <c r="B53" s="30" t="str">
        <f>Table4[[#This Row],[Filter2]]</f>
        <v>y</v>
      </c>
      <c r="C53" s="30" t="str">
        <f>Table4[[#This Row],[Filter4]]</f>
        <v>In development</v>
      </c>
      <c r="D53" s="30" t="str">
        <f>Table4[[#This Row],[Filter6]]</f>
        <v>n</v>
      </c>
      <c r="E53" s="30" t="str">
        <f>'Full responses'!G53</f>
        <v>y</v>
      </c>
      <c r="F53" s="30" t="str">
        <f>'Full responses'!J53</f>
        <v>y</v>
      </c>
      <c r="G53" s="30" t="str">
        <f>'Full responses'!K53</f>
        <v>y</v>
      </c>
      <c r="H53" s="30" t="str">
        <f>'Full responses'!L53</f>
        <v>y</v>
      </c>
      <c r="I53" s="30" t="str">
        <f>'Full responses'!M53</f>
        <v>n</v>
      </c>
      <c r="J53" s="30" t="str">
        <f>Table4[[#This Row],[Filter15]]</f>
        <v>y</v>
      </c>
      <c r="K53" s="30" t="str">
        <f>'Full responses'!Q53</f>
        <v>y</v>
      </c>
      <c r="L53" s="30" t="str">
        <f>'Full responses'!S53</f>
        <v>y</v>
      </c>
      <c r="M53" s="30" t="str">
        <f>Table4[[#This Row],[Filter21]]</f>
        <v>n</v>
      </c>
      <c r="N53" s="30" t="str">
        <f>Table4[[#This Row],[Filter22]]</f>
        <v>n</v>
      </c>
      <c r="O53" s="30" t="str">
        <f>'Full responses'!Y53</f>
        <v>n</v>
      </c>
      <c r="P53" s="30" t="str">
        <f>'Full responses'!Z53</f>
        <v>n</v>
      </c>
      <c r="Q53" s="30" t="str">
        <f>'Full responses'!AC53</f>
        <v>y</v>
      </c>
      <c r="R53" s="30" t="str">
        <f>'Full responses'!AD53</f>
        <v>y</v>
      </c>
      <c r="S53" s="30" t="str">
        <f>'Full responses'!AG53</f>
        <v>y</v>
      </c>
      <c r="T53" s="30" t="str">
        <f>'Full responses'!AH53</f>
        <v>y</v>
      </c>
      <c r="U53" s="30" t="str">
        <f>'Full responses'!AK53</f>
        <v>y</v>
      </c>
      <c r="V53" s="30" t="str">
        <f>'Full responses'!AL53</f>
        <v>y</v>
      </c>
      <c r="W53" s="30" t="str">
        <f>'Full responses'!AP53</f>
        <v>y</v>
      </c>
      <c r="X53" s="30" t="str">
        <f>'Full responses'!AQ53</f>
        <v>n</v>
      </c>
      <c r="Y53" s="30" t="str">
        <f>'Full responses'!AT53</f>
        <v>y</v>
      </c>
      <c r="Z53" s="30" t="str">
        <f>'Full responses'!AU53</f>
        <v>y</v>
      </c>
      <c r="AA53" s="30" t="str">
        <f>'Full responses'!AX53</f>
        <v>y</v>
      </c>
      <c r="AB53" s="30" t="str">
        <f>'Full responses'!AY53</f>
        <v>y</v>
      </c>
      <c r="AC53" s="30" t="str">
        <f>'Full responses'!BJ53</f>
        <v>y</v>
      </c>
      <c r="AD53" s="30" t="str">
        <f>'Full responses'!BK53</f>
        <v>y</v>
      </c>
      <c r="AE53" s="30" t="str">
        <f>'Full responses'!BN53</f>
        <v>y</v>
      </c>
      <c r="AF53" s="30" t="str">
        <f>'Full responses'!BO53</f>
        <v>y</v>
      </c>
      <c r="AG53" s="30" t="str">
        <f>'Full responses'!BR53</f>
        <v>y</v>
      </c>
      <c r="AH53" s="30" t="str">
        <f>'Full responses'!BT53</f>
        <v>y</v>
      </c>
      <c r="AI53" s="30" t="str">
        <f>'Full responses'!BV53</f>
        <v>y</v>
      </c>
      <c r="AJ53" s="30" t="str">
        <f>'Full responses'!BX53</f>
        <v>n</v>
      </c>
      <c r="AK53" s="29" t="str">
        <f>'Full responses'!BZ53</f>
        <v>n</v>
      </c>
      <c r="AL53" s="29"/>
    </row>
    <row r="54" spans="1:38" x14ac:dyDescent="0.25">
      <c r="A54" s="30" t="str">
        <f>'Full responses'!A54</f>
        <v>East Riding of Yorkshire CCG</v>
      </c>
      <c r="B54" s="30" t="str">
        <f>Table4[[#This Row],[Filter2]]</f>
        <v>y</v>
      </c>
      <c r="C54" s="30" t="str">
        <f>Table4[[#This Row],[Filter4]]</f>
        <v>n</v>
      </c>
      <c r="D54" s="30" t="str">
        <f>Table4[[#This Row],[Filter6]]</f>
        <v>n</v>
      </c>
      <c r="E54" s="30" t="str">
        <f>'Full responses'!G54</f>
        <v>n</v>
      </c>
      <c r="F54" s="30" t="str">
        <f>'Full responses'!J54</f>
        <v>y</v>
      </c>
      <c r="G54" s="30" t="str">
        <f>'Full responses'!K54</f>
        <v>y</v>
      </c>
      <c r="H54" s="30" t="str">
        <f>'Full responses'!L54</f>
        <v>n</v>
      </c>
      <c r="I54" s="30" t="str">
        <f>'Full responses'!M54</f>
        <v>y</v>
      </c>
      <c r="J54" s="30" t="str">
        <f>Table4[[#This Row],[Filter15]]</f>
        <v>y</v>
      </c>
      <c r="K54" s="30" t="str">
        <f>'Full responses'!Q54</f>
        <v>y</v>
      </c>
      <c r="L54" s="30" t="str">
        <f>'Full responses'!S54</f>
        <v>y</v>
      </c>
      <c r="M54" s="30" t="str">
        <f>Table4[[#This Row],[Filter21]]</f>
        <v>NHS England</v>
      </c>
      <c r="N54" s="30" t="str">
        <f>Table4[[#This Row],[Filter22]]</f>
        <v>NHS England</v>
      </c>
      <c r="O54" s="30" t="str">
        <f>'Full responses'!Y54</f>
        <v>NHS England</v>
      </c>
      <c r="P54" s="30" t="str">
        <f>'Full responses'!Z54</f>
        <v>NHS England</v>
      </c>
      <c r="Q54" s="30" t="str">
        <f>'Full responses'!AC54</f>
        <v>NHS England</v>
      </c>
      <c r="R54" s="30" t="str">
        <f>'Full responses'!AD54</f>
        <v>NHS England</v>
      </c>
      <c r="S54" s="30" t="str">
        <f>'Full responses'!AG54</f>
        <v>y</v>
      </c>
      <c r="T54" s="30" t="str">
        <f>'Full responses'!AH54</f>
        <v>n</v>
      </c>
      <c r="U54" s="30" t="str">
        <f>'Full responses'!AK54</f>
        <v>y</v>
      </c>
      <c r="V54" s="30" t="str">
        <f>'Full responses'!AL54</f>
        <v>y</v>
      </c>
      <c r="W54" s="30" t="str">
        <f>'Full responses'!AP54</f>
        <v>y</v>
      </c>
      <c r="X54" s="30" t="str">
        <f>'Full responses'!AQ54</f>
        <v>n</v>
      </c>
      <c r="Y54" s="30" t="str">
        <f>'Full responses'!AT54</f>
        <v>y</v>
      </c>
      <c r="Z54" s="30" t="str">
        <f>'Full responses'!AU54</f>
        <v>n</v>
      </c>
      <c r="AA54" s="30" t="str">
        <f>'Full responses'!AX54</f>
        <v>y</v>
      </c>
      <c r="AB54" s="30" t="str">
        <f>'Full responses'!AY54</f>
        <v>n</v>
      </c>
      <c r="AC54" s="30" t="str">
        <f>'Full responses'!BJ54</f>
        <v>y</v>
      </c>
      <c r="AD54" s="30" t="str">
        <f>'Full responses'!BK54</f>
        <v>n</v>
      </c>
      <c r="AE54" s="30" t="str">
        <f>'Full responses'!BN54</f>
        <v>y</v>
      </c>
      <c r="AF54" s="30" t="str">
        <f>'Full responses'!BO54</f>
        <v>y</v>
      </c>
      <c r="AG54" s="30" t="str">
        <f>'Full responses'!BR54</f>
        <v>y</v>
      </c>
      <c r="AH54" s="30" t="str">
        <f>'Full responses'!BT54</f>
        <v>y</v>
      </c>
      <c r="AI54" s="30" t="str">
        <f>'Full responses'!BV54</f>
        <v>y</v>
      </c>
      <c r="AJ54" s="30" t="str">
        <f>'Full responses'!BX54</f>
        <v>n</v>
      </c>
      <c r="AK54" s="29" t="str">
        <f>'Full responses'!BZ54</f>
        <v>n</v>
      </c>
      <c r="AL54" s="29"/>
    </row>
    <row r="55" spans="1:38" x14ac:dyDescent="0.25">
      <c r="A55" s="30" t="str">
        <f>'Full responses'!A55</f>
        <v>East Staffordshire CCG</v>
      </c>
      <c r="B55" s="30" t="str">
        <f>Table4[[#This Row],[Filter2]]</f>
        <v>y</v>
      </c>
      <c r="C55" s="30" t="str">
        <f>Table4[[#This Row],[Filter4]]</f>
        <v>n</v>
      </c>
      <c r="D55" s="30" t="str">
        <f>Table4[[#This Row],[Filter6]]</f>
        <v>n</v>
      </c>
      <c r="E55" s="30" t="str">
        <f>'Full responses'!G55</f>
        <v>y</v>
      </c>
      <c r="F55" s="30" t="str">
        <f>'Full responses'!J55</f>
        <v>n</v>
      </c>
      <c r="G55" s="30" t="str">
        <f>'Full responses'!K55</f>
        <v>y</v>
      </c>
      <c r="H55" s="30" t="str">
        <f>'Full responses'!L55</f>
        <v>y</v>
      </c>
      <c r="I55" s="30" t="str">
        <f>'Full responses'!M55</f>
        <v>y</v>
      </c>
      <c r="J55" s="30" t="str">
        <f>Table4[[#This Row],[Filter15]]</f>
        <v>y</v>
      </c>
      <c r="K55" s="30" t="str">
        <f>'Full responses'!Q55</f>
        <v>y</v>
      </c>
      <c r="L55" s="30" t="str">
        <f>'Full responses'!S55</f>
        <v>y</v>
      </c>
      <c r="M55" s="30" t="str">
        <f>Table4[[#This Row],[Filter21]]</f>
        <v>n</v>
      </c>
      <c r="N55" s="30" t="str">
        <f>Table4[[#This Row],[Filter22]]</f>
        <v>n</v>
      </c>
      <c r="O55" s="30" t="str">
        <f>'Full responses'!Y55</f>
        <v>n</v>
      </c>
      <c r="P55" s="30" t="str">
        <f>'Full responses'!Z55</f>
        <v>n</v>
      </c>
      <c r="Q55" s="30" t="str">
        <f>'Full responses'!AC55</f>
        <v>n</v>
      </c>
      <c r="R55" s="30" t="str">
        <f>'Full responses'!AD55</f>
        <v>n</v>
      </c>
      <c r="S55" s="30" t="str">
        <f>'Full responses'!AG55</f>
        <v>y</v>
      </c>
      <c r="T55" s="30" t="str">
        <f>'Full responses'!AH55</f>
        <v>y</v>
      </c>
      <c r="U55" s="30" t="str">
        <f>'Full responses'!AK55</f>
        <v>y</v>
      </c>
      <c r="V55" s="30" t="str">
        <f>'Full responses'!AL55</f>
        <v>y</v>
      </c>
      <c r="W55" s="30" t="str">
        <f>'Full responses'!AP55</f>
        <v>n</v>
      </c>
      <c r="X55" s="30" t="str">
        <f>'Full responses'!AQ55</f>
        <v>n</v>
      </c>
      <c r="Y55" s="30" t="str">
        <f>'Full responses'!AT55</f>
        <v>y</v>
      </c>
      <c r="Z55" s="30" t="str">
        <f>'Full responses'!AU55</f>
        <v>n</v>
      </c>
      <c r="AA55" s="30" t="str">
        <f>'Full responses'!AX55</f>
        <v>y</v>
      </c>
      <c r="AB55" s="30" t="str">
        <f>'Full responses'!AY55</f>
        <v>y</v>
      </c>
      <c r="AC55" s="30" t="str">
        <f>'Full responses'!BJ55</f>
        <v>y</v>
      </c>
      <c r="AD55" s="30" t="str">
        <f>'Full responses'!BK55</f>
        <v>y</v>
      </c>
      <c r="AE55" s="30" t="str">
        <f>'Full responses'!BN55</f>
        <v>y</v>
      </c>
      <c r="AF55" s="30" t="str">
        <f>'Full responses'!BO55</f>
        <v>y</v>
      </c>
      <c r="AG55" s="30" t="str">
        <f>'Full responses'!BR55</f>
        <v>y</v>
      </c>
      <c r="AH55" s="30" t="str">
        <f>'Full responses'!BT55</f>
        <v>y</v>
      </c>
      <c r="AI55" s="30" t="str">
        <f>'Full responses'!BV55</f>
        <v>y</v>
      </c>
      <c r="AJ55" s="30" t="str">
        <f>'Full responses'!BX55</f>
        <v>n</v>
      </c>
      <c r="AK55" s="29" t="str">
        <f>'Full responses'!BZ55</f>
        <v>In development</v>
      </c>
      <c r="AL55" s="29"/>
    </row>
    <row r="56" spans="1:38" x14ac:dyDescent="0.25">
      <c r="A56" s="30" t="str">
        <f>'Full responses'!A56</f>
        <v>East Surrey CCG</v>
      </c>
      <c r="B56" s="30" t="str">
        <f>Table4[[#This Row],[Filter2]]</f>
        <v>y</v>
      </c>
      <c r="C56" s="30" t="str">
        <f>Table4[[#This Row],[Filter4]]</f>
        <v>In development</v>
      </c>
      <c r="D56" s="30" t="str">
        <f>Table4[[#This Row],[Filter6]]</f>
        <v>n</v>
      </c>
      <c r="E56" s="30" t="str">
        <f>'Full responses'!G56</f>
        <v>n</v>
      </c>
      <c r="F56" s="30" t="str">
        <f>'Full responses'!J56</f>
        <v>y</v>
      </c>
      <c r="G56" s="30" t="str">
        <f>'Full responses'!K56</f>
        <v>y</v>
      </c>
      <c r="H56" s="30" t="str">
        <f>'Full responses'!L56</f>
        <v>n</v>
      </c>
      <c r="I56" s="30" t="str">
        <f>'Full responses'!M56</f>
        <v>y</v>
      </c>
      <c r="J56" s="30" t="str">
        <f>Table4[[#This Row],[Filter15]]</f>
        <v>y</v>
      </c>
      <c r="K56" s="30" t="str">
        <f>'Full responses'!Q56</f>
        <v>y</v>
      </c>
      <c r="L56" s="30" t="str">
        <f>'Full responses'!S56</f>
        <v>y</v>
      </c>
      <c r="M56" s="30" t="str">
        <f>Table4[[#This Row],[Filter21]]</f>
        <v>n</v>
      </c>
      <c r="N56" s="30" t="str">
        <f>Table4[[#This Row],[Filter22]]</f>
        <v>n</v>
      </c>
      <c r="O56" s="30" t="str">
        <f>'Full responses'!Y56</f>
        <v>y</v>
      </c>
      <c r="P56" s="30" t="str">
        <f>'Full responses'!Z56</f>
        <v>y</v>
      </c>
      <c r="Q56" s="30" t="str">
        <f>'Full responses'!AC56</f>
        <v>n</v>
      </c>
      <c r="R56" s="30" t="str">
        <f>'Full responses'!AD56</f>
        <v>n</v>
      </c>
      <c r="S56" s="30" t="str">
        <f>'Full responses'!AG56</f>
        <v>y</v>
      </c>
      <c r="T56" s="30" t="str">
        <f>'Full responses'!AH56</f>
        <v>y</v>
      </c>
      <c r="U56" s="30" t="str">
        <f>'Full responses'!AK56</f>
        <v>y</v>
      </c>
      <c r="V56" s="30" t="str">
        <f>'Full responses'!AL56</f>
        <v>y</v>
      </c>
      <c r="W56" s="30" t="str">
        <f>'Full responses'!AP56</f>
        <v>n</v>
      </c>
      <c r="X56" s="30" t="str">
        <f>'Full responses'!AQ56</f>
        <v>n</v>
      </c>
      <c r="Y56" s="30" t="str">
        <f>'Full responses'!AT56</f>
        <v>y</v>
      </c>
      <c r="Z56" s="30" t="str">
        <f>'Full responses'!AU56</f>
        <v>y</v>
      </c>
      <c r="AA56" s="30" t="str">
        <f>'Full responses'!AX56</f>
        <v>y</v>
      </c>
      <c r="AB56" s="30" t="str">
        <f>'Full responses'!AY56</f>
        <v>y</v>
      </c>
      <c r="AC56" s="30" t="str">
        <f>'Full responses'!BJ56</f>
        <v>y</v>
      </c>
      <c r="AD56" s="30" t="str">
        <f>'Full responses'!BK56</f>
        <v>y</v>
      </c>
      <c r="AE56" s="30" t="str">
        <f>'Full responses'!BN56</f>
        <v>y</v>
      </c>
      <c r="AF56" s="30" t="str">
        <f>'Full responses'!BO56</f>
        <v>n</v>
      </c>
      <c r="AG56" s="30" t="str">
        <f>'Full responses'!BR56</f>
        <v>y</v>
      </c>
      <c r="AH56" s="30" t="str">
        <f>'Full responses'!BT56</f>
        <v>n</v>
      </c>
      <c r="AI56" s="30" t="str">
        <f>'Full responses'!BV56</f>
        <v>y</v>
      </c>
      <c r="AJ56" s="30" t="str">
        <f>'Full responses'!BX56</f>
        <v>y</v>
      </c>
      <c r="AK56" s="29" t="str">
        <f>'Full responses'!BZ56</f>
        <v>y</v>
      </c>
      <c r="AL56" s="29"/>
    </row>
    <row r="57" spans="1:38" x14ac:dyDescent="0.25">
      <c r="A57" s="30" t="str">
        <f>'Full responses'!A57</f>
        <v>Eastbourne, Hailsham and Seaford CCG</v>
      </c>
      <c r="B57" s="30" t="str">
        <f>Table4[[#This Row],[Filter2]]</f>
        <v>y</v>
      </c>
      <c r="C57" s="30" t="str">
        <f>Table4[[#This Row],[Filter4]]</f>
        <v>n</v>
      </c>
      <c r="D57" s="30" t="str">
        <f>Table4[[#This Row],[Filter6]]</f>
        <v>y</v>
      </c>
      <c r="E57" s="30" t="str">
        <f>'Full responses'!G57</f>
        <v>y</v>
      </c>
      <c r="F57" s="30" t="str">
        <f>'Full responses'!J57</f>
        <v>n</v>
      </c>
      <c r="G57" s="30" t="str">
        <f>'Full responses'!K57</f>
        <v>y</v>
      </c>
      <c r="H57" s="30" t="str">
        <f>'Full responses'!L57</f>
        <v>y</v>
      </c>
      <c r="I57" s="30" t="str">
        <f>'Full responses'!M57</f>
        <v>y</v>
      </c>
      <c r="J57" s="30" t="str">
        <f>Table4[[#This Row],[Filter15]]</f>
        <v>y</v>
      </c>
      <c r="K57" s="30" t="str">
        <f>'Full responses'!Q57</f>
        <v>y</v>
      </c>
      <c r="L57" s="30" t="str">
        <f>'Full responses'!S57</f>
        <v>y</v>
      </c>
      <c r="M57" s="30" t="str">
        <f>Table4[[#This Row],[Filter21]]</f>
        <v>y</v>
      </c>
      <c r="N57" s="30" t="str">
        <f>Table4[[#This Row],[Filter22]]</f>
        <v>y</v>
      </c>
      <c r="O57" s="30" t="str">
        <f>'Full responses'!Y57</f>
        <v>y</v>
      </c>
      <c r="P57" s="30" t="str">
        <f>'Full responses'!Z57</f>
        <v>y</v>
      </c>
      <c r="Q57" s="30" t="str">
        <f>'Full responses'!AC57</f>
        <v>y</v>
      </c>
      <c r="R57" s="30" t="str">
        <f>'Full responses'!AD57</f>
        <v>y</v>
      </c>
      <c r="S57" s="30" t="str">
        <f>'Full responses'!AG57</f>
        <v>y</v>
      </c>
      <c r="T57" s="30" t="str">
        <f>'Full responses'!AH57</f>
        <v>n</v>
      </c>
      <c r="U57" s="30" t="str">
        <f>'Full responses'!AK57</f>
        <v>y</v>
      </c>
      <c r="V57" s="30" t="str">
        <f>'Full responses'!AL57</f>
        <v>y</v>
      </c>
      <c r="W57" s="30" t="str">
        <f>'Full responses'!AP57</f>
        <v>y</v>
      </c>
      <c r="X57" s="30" t="str">
        <f>'Full responses'!AQ57</f>
        <v>y</v>
      </c>
      <c r="Y57" s="30" t="str">
        <f>'Full responses'!AT57</f>
        <v>y</v>
      </c>
      <c r="Z57" s="30" t="str">
        <f>'Full responses'!AU57</f>
        <v>y</v>
      </c>
      <c r="AA57" s="30" t="str">
        <f>'Full responses'!AX57</f>
        <v>y</v>
      </c>
      <c r="AB57" s="30" t="str">
        <f>'Full responses'!AY57</f>
        <v>y</v>
      </c>
      <c r="AC57" s="30" t="str">
        <f>'Full responses'!BJ57</f>
        <v>y</v>
      </c>
      <c r="AD57" s="30" t="str">
        <f>'Full responses'!BK57</f>
        <v>y</v>
      </c>
      <c r="AE57" s="30" t="str">
        <f>'Full responses'!BN57</f>
        <v>y</v>
      </c>
      <c r="AF57" s="30" t="str">
        <f>'Full responses'!BO57</f>
        <v>n</v>
      </c>
      <c r="AG57" s="30" t="str">
        <f>'Full responses'!BR57</f>
        <v>y</v>
      </c>
      <c r="AH57" s="30" t="str">
        <f>'Full responses'!BT57</f>
        <v>y</v>
      </c>
      <c r="AI57" s="30" t="str">
        <f>'Full responses'!BV57</f>
        <v>y</v>
      </c>
      <c r="AJ57" s="30" t="str">
        <f>'Full responses'!BX57</f>
        <v>y</v>
      </c>
      <c r="AK57" s="29" t="str">
        <f>'Full responses'!BZ57</f>
        <v>n</v>
      </c>
      <c r="AL57" s="29"/>
    </row>
    <row r="58" spans="1:38" x14ac:dyDescent="0.25">
      <c r="A58" s="30" t="str">
        <f>'Full responses'!A58</f>
        <v>Eastern Cheshire CCG</v>
      </c>
      <c r="B58" s="30" t="str">
        <f>Table4[[#This Row],[Filter2]]</f>
        <v>y</v>
      </c>
      <c r="C58" s="30" t="str">
        <f>Table4[[#This Row],[Filter4]]</f>
        <v>n</v>
      </c>
      <c r="D58" s="30" t="str">
        <f>Table4[[#This Row],[Filter6]]</f>
        <v>n</v>
      </c>
      <c r="E58" s="30" t="str">
        <f>'Full responses'!G58</f>
        <v>n</v>
      </c>
      <c r="F58" s="30" t="str">
        <f>'Full responses'!J58</f>
        <v>y</v>
      </c>
      <c r="G58" s="30" t="str">
        <f>'Full responses'!K58</f>
        <v>y</v>
      </c>
      <c r="H58" s="30" t="str">
        <f>'Full responses'!L58</f>
        <v>n</v>
      </c>
      <c r="I58" s="30" t="str">
        <f>'Full responses'!M58</f>
        <v>y</v>
      </c>
      <c r="J58" s="30" t="str">
        <f>Table4[[#This Row],[Filter15]]</f>
        <v>y</v>
      </c>
      <c r="K58" s="30" t="str">
        <f>'Full responses'!Q58</f>
        <v>y</v>
      </c>
      <c r="L58" s="30" t="str">
        <f>'Full responses'!S58</f>
        <v>y</v>
      </c>
      <c r="M58" s="30" t="str">
        <f>Table4[[#This Row],[Filter21]]</f>
        <v>n</v>
      </c>
      <c r="N58" s="30" t="str">
        <f>Table4[[#This Row],[Filter22]]</f>
        <v>n</v>
      </c>
      <c r="O58" s="30" t="str">
        <f>'Full responses'!Y58</f>
        <v>n</v>
      </c>
      <c r="P58" s="30" t="str">
        <f>'Full responses'!Z58</f>
        <v>n</v>
      </c>
      <c r="Q58" s="30" t="str">
        <f>'Full responses'!AC58</f>
        <v>n</v>
      </c>
      <c r="R58" s="30" t="str">
        <f>'Full responses'!AD58</f>
        <v>n</v>
      </c>
      <c r="S58" s="30" t="str">
        <f>'Full responses'!AG58</f>
        <v>y</v>
      </c>
      <c r="T58" s="30" t="str">
        <f>'Full responses'!AH58</f>
        <v>n</v>
      </c>
      <c r="U58" s="30" t="str">
        <f>'Full responses'!AK58</f>
        <v>n</v>
      </c>
      <c r="V58" s="30" t="str">
        <f>'Full responses'!AL58</f>
        <v>n</v>
      </c>
      <c r="W58" s="30" t="str">
        <f>'Full responses'!AP58</f>
        <v>n</v>
      </c>
      <c r="X58" s="30" t="str">
        <f>'Full responses'!AQ58</f>
        <v>n</v>
      </c>
      <c r="Y58" s="30" t="str">
        <f>'Full responses'!AT58</f>
        <v>y</v>
      </c>
      <c r="Z58" s="30" t="str">
        <f>'Full responses'!AU58</f>
        <v>y</v>
      </c>
      <c r="AA58" s="30" t="str">
        <f>'Full responses'!AX58</f>
        <v>n</v>
      </c>
      <c r="AB58" s="30" t="str">
        <f>'Full responses'!AY58</f>
        <v>n</v>
      </c>
      <c r="AC58" s="30" t="str">
        <f>'Full responses'!BJ58</f>
        <v>n</v>
      </c>
      <c r="AD58" s="30" t="str">
        <f>'Full responses'!BK58</f>
        <v>n</v>
      </c>
      <c r="AE58" s="30" t="str">
        <f>'Full responses'!BN58</f>
        <v>y</v>
      </c>
      <c r="AF58" s="30" t="str">
        <f>'Full responses'!BO58</f>
        <v>n</v>
      </c>
      <c r="AG58" s="30" t="str">
        <f>'Full responses'!BR58</f>
        <v>y</v>
      </c>
      <c r="AH58" s="30" t="str">
        <f>'Full responses'!BT58</f>
        <v>y</v>
      </c>
      <c r="AI58" s="30" t="str">
        <f>'Full responses'!BV58</f>
        <v>y</v>
      </c>
      <c r="AJ58" s="30" t="str">
        <f>'Full responses'!BX58</f>
        <v>In development</v>
      </c>
      <c r="AK58" s="29" t="str">
        <f>'Full responses'!BZ58</f>
        <v>In development</v>
      </c>
      <c r="AL58" s="29"/>
    </row>
    <row r="59" spans="1:38" x14ac:dyDescent="0.25">
      <c r="A59" s="30" t="str">
        <f>'Full responses'!A59</f>
        <v>Enfield CCG</v>
      </c>
      <c r="B59" s="30" t="str">
        <f>Table4[[#This Row],[Filter2]]</f>
        <v>y</v>
      </c>
      <c r="C59" s="30" t="str">
        <f>Table4[[#This Row],[Filter4]]</f>
        <v>n</v>
      </c>
      <c r="D59" s="30" t="str">
        <f>Table4[[#This Row],[Filter6]]</f>
        <v>n</v>
      </c>
      <c r="E59" s="30" t="str">
        <f>'Full responses'!G59</f>
        <v>y</v>
      </c>
      <c r="F59" s="30" t="str">
        <f>'Full responses'!J59</f>
        <v>n</v>
      </c>
      <c r="G59" s="30" t="str">
        <f>'Full responses'!K59</f>
        <v>y</v>
      </c>
      <c r="H59" s="30" t="str">
        <f>'Full responses'!L59</f>
        <v>y</v>
      </c>
      <c r="I59" s="30" t="str">
        <f>'Full responses'!M59</f>
        <v>y</v>
      </c>
      <c r="J59" s="30" t="str">
        <f>Table4[[#This Row],[Filter15]]</f>
        <v>y</v>
      </c>
      <c r="K59" s="30" t="str">
        <f>'Full responses'!Q59</f>
        <v>y</v>
      </c>
      <c r="L59" s="30" t="str">
        <f>'Full responses'!S59</f>
        <v>y</v>
      </c>
      <c r="M59" s="30" t="str">
        <f>Table4[[#This Row],[Filter21]]</f>
        <v>y</v>
      </c>
      <c r="N59" s="30" t="str">
        <f>Table4[[#This Row],[Filter22]]</f>
        <v>y</v>
      </c>
      <c r="O59" s="30" t="str">
        <f>'Full responses'!Y59</f>
        <v>y</v>
      </c>
      <c r="P59" s="30" t="str">
        <f>'Full responses'!Z59</f>
        <v>y</v>
      </c>
      <c r="Q59" s="30" t="str">
        <f>'Full responses'!AC59</f>
        <v>y</v>
      </c>
      <c r="R59" s="30" t="str">
        <f>'Full responses'!AD59</f>
        <v>y</v>
      </c>
      <c r="S59" s="30" t="str">
        <f>'Full responses'!AG59</f>
        <v>y</v>
      </c>
      <c r="T59" s="30" t="str">
        <f>'Full responses'!AH59</f>
        <v>n</v>
      </c>
      <c r="U59" s="30" t="str">
        <f>'Full responses'!AK59</f>
        <v>n</v>
      </c>
      <c r="V59" s="30" t="str">
        <f>'Full responses'!AL59</f>
        <v>n</v>
      </c>
      <c r="W59" s="30" t="str">
        <f>'Full responses'!AP59</f>
        <v>n</v>
      </c>
      <c r="X59" s="30" t="str">
        <f>'Full responses'!AQ59</f>
        <v>n</v>
      </c>
      <c r="Y59" s="30" t="str">
        <f>'Full responses'!AT59</f>
        <v>y</v>
      </c>
      <c r="Z59" s="30" t="str">
        <f>'Full responses'!AU59</f>
        <v>n</v>
      </c>
      <c r="AA59" s="30" t="str">
        <f>'Full responses'!AX59</f>
        <v>y</v>
      </c>
      <c r="AB59" s="30" t="str">
        <f>'Full responses'!AY59</f>
        <v>n</v>
      </c>
      <c r="AC59" s="30" t="str">
        <f>'Full responses'!BJ59</f>
        <v>y</v>
      </c>
      <c r="AD59" s="30" t="str">
        <f>'Full responses'!BK59</f>
        <v>n</v>
      </c>
      <c r="AE59" s="30" t="str">
        <f>'Full responses'!BN59</f>
        <v>y</v>
      </c>
      <c r="AF59" s="30" t="str">
        <f>'Full responses'!BO59</f>
        <v>n</v>
      </c>
      <c r="AG59" s="30" t="str">
        <f>'Full responses'!BR59</f>
        <v>y</v>
      </c>
      <c r="AH59" s="30" t="str">
        <f>'Full responses'!BT59</f>
        <v>y</v>
      </c>
      <c r="AI59" s="30" t="str">
        <f>'Full responses'!BV59</f>
        <v>y</v>
      </c>
      <c r="AJ59" s="30" t="str">
        <f>'Full responses'!BX59</f>
        <v>Ask providers</v>
      </c>
      <c r="AK59" s="29" t="str">
        <f>'Full responses'!BZ59</f>
        <v>Ask providers</v>
      </c>
      <c r="AL59" s="29"/>
    </row>
    <row r="60" spans="1:38" x14ac:dyDescent="0.25">
      <c r="A60" s="30" t="str">
        <f>'Full responses'!A60</f>
        <v>Erewash CCG</v>
      </c>
      <c r="B60" s="30" t="str">
        <f>Table4[[#This Row],[Filter2]]</f>
        <v>y</v>
      </c>
      <c r="C60" s="30" t="str">
        <f>Table4[[#This Row],[Filter4]]</f>
        <v>n</v>
      </c>
      <c r="D60" s="30" t="str">
        <f>Table4[[#This Row],[Filter6]]</f>
        <v>n</v>
      </c>
      <c r="E60" s="30" t="str">
        <f>'Full responses'!G60</f>
        <v>n</v>
      </c>
      <c r="F60" s="30" t="str">
        <f>'Full responses'!J60</f>
        <v>y</v>
      </c>
      <c r="G60" s="30" t="str">
        <f>'Full responses'!K60</f>
        <v>y</v>
      </c>
      <c r="H60" s="30" t="str">
        <f>'Full responses'!L60</f>
        <v>y</v>
      </c>
      <c r="I60" s="30" t="str">
        <f>'Full responses'!M60</f>
        <v>y</v>
      </c>
      <c r="J60" s="30" t="str">
        <f>Table4[[#This Row],[Filter15]]</f>
        <v>y</v>
      </c>
      <c r="K60" s="30" t="str">
        <f>'Full responses'!Q60</f>
        <v>n</v>
      </c>
      <c r="L60" s="30" t="str">
        <f>'Full responses'!S60</f>
        <v>y</v>
      </c>
      <c r="M60" s="30" t="str">
        <f>Table4[[#This Row],[Filter21]]</f>
        <v>Ask providers</v>
      </c>
      <c r="N60" s="30" t="str">
        <f>Table4[[#This Row],[Filter22]]</f>
        <v>Ask providers</v>
      </c>
      <c r="O60" s="30" t="str">
        <f>'Full responses'!Y60</f>
        <v>Ask providers</v>
      </c>
      <c r="P60" s="30" t="str">
        <f>'Full responses'!Z60</f>
        <v>Ask providers</v>
      </c>
      <c r="Q60" s="30" t="str">
        <f>'Full responses'!AC60</f>
        <v>n</v>
      </c>
      <c r="R60" s="30" t="str">
        <f>'Full responses'!AD60</f>
        <v>n</v>
      </c>
      <c r="S60" s="30" t="str">
        <f>'Full responses'!AG60</f>
        <v>y</v>
      </c>
      <c r="T60" s="30">
        <f>'Full responses'!AH60</f>
        <v>0</v>
      </c>
      <c r="U60" s="30" t="str">
        <f>'Full responses'!AK60</f>
        <v>y</v>
      </c>
      <c r="V60" s="30" t="str">
        <f>'Full responses'!AL60</f>
        <v>y</v>
      </c>
      <c r="W60" s="30" t="str">
        <f>'Full responses'!AP60</f>
        <v>Ask providers</v>
      </c>
      <c r="X60" s="30" t="str">
        <f>'Full responses'!AQ60</f>
        <v>Ask providers</v>
      </c>
      <c r="Y60" s="30" t="str">
        <f>'Full responses'!AT60</f>
        <v>y</v>
      </c>
      <c r="Z60" s="30" t="str">
        <f>'Full responses'!AU60</f>
        <v>y</v>
      </c>
      <c r="AA60" s="30" t="str">
        <f>'Full responses'!AX60</f>
        <v>y</v>
      </c>
      <c r="AB60" s="30" t="str">
        <f>'Full responses'!AY60</f>
        <v>Ask providers</v>
      </c>
      <c r="AC60" s="30" t="str">
        <f>'Full responses'!BJ60</f>
        <v>y</v>
      </c>
      <c r="AD60" s="30" t="str">
        <f>'Full responses'!BK60</f>
        <v>Ask providers</v>
      </c>
      <c r="AE60" s="30" t="str">
        <f>'Full responses'!BN60</f>
        <v>y</v>
      </c>
      <c r="AF60" s="30" t="str">
        <f>'Full responses'!BO60</f>
        <v>y</v>
      </c>
      <c r="AG60" s="30" t="str">
        <f>'Full responses'!BR60</f>
        <v>y</v>
      </c>
      <c r="AH60" s="30" t="str">
        <f>'Full responses'!BT60</f>
        <v>Ask providers</v>
      </c>
      <c r="AI60" s="30" t="str">
        <f>'Full responses'!BV60</f>
        <v>y</v>
      </c>
      <c r="AJ60" s="30" t="str">
        <f>'Full responses'!BX60</f>
        <v>n</v>
      </c>
      <c r="AK60" s="29" t="str">
        <f>'Full responses'!BZ60</f>
        <v>n</v>
      </c>
      <c r="AL60" s="29"/>
    </row>
    <row r="61" spans="1:38" x14ac:dyDescent="0.25">
      <c r="A61" s="30" t="str">
        <f>'Full responses'!A61</f>
        <v>Fareham and Gosport CCG</v>
      </c>
      <c r="B61" s="30" t="str">
        <f>Table4[[#This Row],[Filter2]]</f>
        <v>y</v>
      </c>
      <c r="C61" s="30" t="str">
        <f>Table4[[#This Row],[Filter4]]</f>
        <v>In development</v>
      </c>
      <c r="D61" s="30" t="str">
        <f>Table4[[#This Row],[Filter6]]</f>
        <v>y</v>
      </c>
      <c r="E61" s="30" t="str">
        <f>'Full responses'!G61</f>
        <v>n</v>
      </c>
      <c r="F61" s="30" t="str">
        <f>'Full responses'!J61</f>
        <v>y</v>
      </c>
      <c r="G61" s="30" t="str">
        <f>'Full responses'!K61</f>
        <v>y</v>
      </c>
      <c r="H61" s="30" t="str">
        <f>'Full responses'!L61</f>
        <v>y</v>
      </c>
      <c r="I61" s="30" t="str">
        <f>'Full responses'!M61</f>
        <v>y</v>
      </c>
      <c r="J61" s="30" t="str">
        <f>Table4[[#This Row],[Filter15]]</f>
        <v>y</v>
      </c>
      <c r="K61" s="30" t="str">
        <f>'Full responses'!Q61</f>
        <v>y</v>
      </c>
      <c r="L61" s="30" t="str">
        <f>'Full responses'!S61</f>
        <v>y</v>
      </c>
      <c r="M61" s="30" t="str">
        <f>Table4[[#This Row],[Filter21]]</f>
        <v>y</v>
      </c>
      <c r="N61" s="30" t="str">
        <f>Table4[[#This Row],[Filter22]]</f>
        <v>y</v>
      </c>
      <c r="O61" s="30" t="str">
        <f>'Full responses'!Y61</f>
        <v>y</v>
      </c>
      <c r="P61" s="30" t="str">
        <f>'Full responses'!Z61</f>
        <v>y</v>
      </c>
      <c r="Q61" s="30" t="str">
        <f>'Full responses'!AC61</f>
        <v>y</v>
      </c>
      <c r="R61" s="30" t="str">
        <f>'Full responses'!AD61</f>
        <v>y</v>
      </c>
      <c r="S61" s="30" t="str">
        <f>'Full responses'!AG61</f>
        <v>y</v>
      </c>
      <c r="T61" s="30" t="str">
        <f>'Full responses'!AH61</f>
        <v>y</v>
      </c>
      <c r="U61" s="30" t="str">
        <f>'Full responses'!AK61</f>
        <v>y</v>
      </c>
      <c r="V61" s="30" t="str">
        <f>'Full responses'!AL61</f>
        <v>y</v>
      </c>
      <c r="W61" s="30" t="str">
        <f>'Full responses'!AP61</f>
        <v>y</v>
      </c>
      <c r="X61" s="30" t="str">
        <f>'Full responses'!AQ61</f>
        <v>y</v>
      </c>
      <c r="Y61" s="30" t="str">
        <f>'Full responses'!AT61</f>
        <v>y</v>
      </c>
      <c r="Z61" s="30" t="str">
        <f>'Full responses'!AU61</f>
        <v>y</v>
      </c>
      <c r="AA61" s="30" t="str">
        <f>'Full responses'!AX61</f>
        <v>y</v>
      </c>
      <c r="AB61" s="30" t="str">
        <f>'Full responses'!AY61</f>
        <v>y</v>
      </c>
      <c r="AC61" s="30" t="str">
        <f>'Full responses'!BJ61</f>
        <v>y</v>
      </c>
      <c r="AD61" s="30" t="str">
        <f>'Full responses'!BK61</f>
        <v>y</v>
      </c>
      <c r="AE61" s="30" t="str">
        <f>'Full responses'!BN61</f>
        <v>y</v>
      </c>
      <c r="AF61" s="30" t="str">
        <f>'Full responses'!BO61</f>
        <v>y</v>
      </c>
      <c r="AG61" s="30" t="str">
        <f>'Full responses'!BR61</f>
        <v>y</v>
      </c>
      <c r="AH61" s="30" t="str">
        <f>'Full responses'!BT61</f>
        <v>y</v>
      </c>
      <c r="AI61" s="30" t="str">
        <f>'Full responses'!BV61</f>
        <v>y</v>
      </c>
      <c r="AJ61" s="30" t="str">
        <f>'Full responses'!BX61</f>
        <v>y</v>
      </c>
      <c r="AK61" s="29" t="str">
        <f>'Full responses'!BZ61</f>
        <v>y</v>
      </c>
      <c r="AL61" s="29"/>
    </row>
    <row r="62" spans="1:38" x14ac:dyDescent="0.25">
      <c r="A62" s="30" t="str">
        <f>'Full responses'!A62</f>
        <v>Fylde &amp; Wyre CCG</v>
      </c>
      <c r="B62" s="30" t="str">
        <f>Table4[[#This Row],[Filter2]]</f>
        <v>n</v>
      </c>
      <c r="C62" s="30" t="str">
        <f>Table4[[#This Row],[Filter4]]</f>
        <v>n</v>
      </c>
      <c r="D62" s="30" t="str">
        <f>Table4[[#This Row],[Filter6]]</f>
        <v>n</v>
      </c>
      <c r="E62" s="30" t="str">
        <f>'Full responses'!G62</f>
        <v>n</v>
      </c>
      <c r="F62" s="30" t="str">
        <f>'Full responses'!J62</f>
        <v>n</v>
      </c>
      <c r="G62" s="30" t="str">
        <f>'Full responses'!K62</f>
        <v>n</v>
      </c>
      <c r="H62" s="30" t="str">
        <f>'Full responses'!L62</f>
        <v>n</v>
      </c>
      <c r="I62" s="30" t="str">
        <f>'Full responses'!M62</f>
        <v>n</v>
      </c>
      <c r="J62" s="30" t="str">
        <f>Table4[[#This Row],[Filter15]]</f>
        <v>n</v>
      </c>
      <c r="K62" s="30" t="str">
        <f>'Full responses'!Q62</f>
        <v>n</v>
      </c>
      <c r="L62" s="30" t="str">
        <f>'Full responses'!S62</f>
        <v>n</v>
      </c>
      <c r="M62" s="30" t="str">
        <f>Table4[[#This Row],[Filter21]]</f>
        <v>n</v>
      </c>
      <c r="N62" s="30" t="str">
        <f>Table4[[#This Row],[Filter22]]</f>
        <v>n</v>
      </c>
      <c r="O62" s="30" t="str">
        <f>'Full responses'!Y62</f>
        <v>n</v>
      </c>
      <c r="P62" s="30" t="str">
        <f>'Full responses'!Z62</f>
        <v>n</v>
      </c>
      <c r="Q62" s="30" t="str">
        <f>'Full responses'!AC62</f>
        <v>n</v>
      </c>
      <c r="R62" s="30" t="str">
        <f>'Full responses'!AD62</f>
        <v>n</v>
      </c>
      <c r="S62" s="30" t="str">
        <f>'Full responses'!AG62</f>
        <v>n</v>
      </c>
      <c r="T62" s="30" t="str">
        <f>'Full responses'!AH62</f>
        <v>n</v>
      </c>
      <c r="U62" s="30" t="str">
        <f>'Full responses'!AK62</f>
        <v>n</v>
      </c>
      <c r="V62" s="30" t="str">
        <f>'Full responses'!AL62</f>
        <v>n</v>
      </c>
      <c r="W62" s="30" t="str">
        <f>'Full responses'!AP62</f>
        <v>n</v>
      </c>
      <c r="X62" s="30" t="str">
        <f>'Full responses'!AQ62</f>
        <v>n</v>
      </c>
      <c r="Y62" s="30" t="str">
        <f>'Full responses'!AT62</f>
        <v>y</v>
      </c>
      <c r="Z62" s="30" t="str">
        <f>'Full responses'!AU62</f>
        <v>n</v>
      </c>
      <c r="AA62" s="30" t="str">
        <f>'Full responses'!AX62</f>
        <v>y</v>
      </c>
      <c r="AB62" s="30" t="str">
        <f>'Full responses'!AY62</f>
        <v>n</v>
      </c>
      <c r="AC62" s="30" t="str">
        <f>'Full responses'!BJ62</f>
        <v>y</v>
      </c>
      <c r="AD62" s="30" t="str">
        <f>'Full responses'!BK62</f>
        <v>n</v>
      </c>
      <c r="AE62" s="30" t="str">
        <f>'Full responses'!BN62</f>
        <v>y</v>
      </c>
      <c r="AF62" s="30" t="str">
        <f>'Full responses'!BO62</f>
        <v>y</v>
      </c>
      <c r="AG62" s="30" t="str">
        <f>'Full responses'!BR62</f>
        <v>n</v>
      </c>
      <c r="AH62" s="30" t="str">
        <f>'Full responses'!BT62</f>
        <v>n</v>
      </c>
      <c r="AI62" s="30" t="str">
        <f>'Full responses'!BV62</f>
        <v>n</v>
      </c>
      <c r="AJ62" s="30" t="str">
        <f>'Full responses'!BX62</f>
        <v>n</v>
      </c>
      <c r="AK62" s="29" t="str">
        <f>'Full responses'!BZ62</f>
        <v>n</v>
      </c>
      <c r="AL62" s="29"/>
    </row>
    <row r="63" spans="1:38" x14ac:dyDescent="0.25">
      <c r="A63" s="30" t="str">
        <f>'Full responses'!A63</f>
        <v>Gloucestershire CCG</v>
      </c>
      <c r="B63" s="30" t="str">
        <f>Table4[[#This Row],[Filter2]]</f>
        <v>y</v>
      </c>
      <c r="C63" s="30" t="str">
        <f>Table4[[#This Row],[Filter4]]</f>
        <v>y</v>
      </c>
      <c r="D63" s="30" t="str">
        <f>Table4[[#This Row],[Filter6]]</f>
        <v>n</v>
      </c>
      <c r="E63" s="30" t="str">
        <f>'Full responses'!G63</f>
        <v>y</v>
      </c>
      <c r="F63" s="30" t="str">
        <f>'Full responses'!J63</f>
        <v>y</v>
      </c>
      <c r="G63" s="30" t="str">
        <f>'Full responses'!K63</f>
        <v>y</v>
      </c>
      <c r="H63" s="30" t="str">
        <f>'Full responses'!L63</f>
        <v>y</v>
      </c>
      <c r="I63" s="30" t="str">
        <f>'Full responses'!M63</f>
        <v>y</v>
      </c>
      <c r="J63" s="30" t="str">
        <f>Table4[[#This Row],[Filter15]]</f>
        <v>y</v>
      </c>
      <c r="K63" s="30" t="str">
        <f>'Full responses'!Q63</f>
        <v>y</v>
      </c>
      <c r="L63" s="30" t="str">
        <f>'Full responses'!S63</f>
        <v>y</v>
      </c>
      <c r="M63" s="30" t="str">
        <f>Table4[[#This Row],[Filter21]]</f>
        <v>y</v>
      </c>
      <c r="N63" s="30" t="str">
        <f>Table4[[#This Row],[Filter22]]</f>
        <v>y</v>
      </c>
      <c r="O63" s="30" t="str">
        <f>'Full responses'!Y63</f>
        <v>y</v>
      </c>
      <c r="P63" s="30" t="str">
        <f>'Full responses'!Z63</f>
        <v>y</v>
      </c>
      <c r="Q63" s="30" t="str">
        <f>'Full responses'!AC63</f>
        <v>y</v>
      </c>
      <c r="R63" s="30" t="str">
        <f>'Full responses'!AD63</f>
        <v>y</v>
      </c>
      <c r="S63" s="30" t="str">
        <f>'Full responses'!AG63</f>
        <v>y</v>
      </c>
      <c r="T63" s="30" t="str">
        <f>'Full responses'!AH63</f>
        <v>y</v>
      </c>
      <c r="U63" s="30" t="str">
        <f>'Full responses'!AK63</f>
        <v>y</v>
      </c>
      <c r="V63" s="30" t="str">
        <f>'Full responses'!AL63</f>
        <v>y</v>
      </c>
      <c r="W63" s="30" t="str">
        <f>'Full responses'!AP63</f>
        <v>y</v>
      </c>
      <c r="X63" s="30" t="str">
        <f>'Full responses'!AQ63</f>
        <v>y</v>
      </c>
      <c r="Y63" s="30" t="str">
        <f>'Full responses'!AT63</f>
        <v>y</v>
      </c>
      <c r="Z63" s="30" t="str">
        <f>'Full responses'!AU63</f>
        <v>y</v>
      </c>
      <c r="AA63" s="30" t="str">
        <f>'Full responses'!AX63</f>
        <v>y</v>
      </c>
      <c r="AB63" s="30" t="str">
        <f>'Full responses'!AY63</f>
        <v>y</v>
      </c>
      <c r="AC63" s="30" t="str">
        <f>'Full responses'!BJ63</f>
        <v>y</v>
      </c>
      <c r="AD63" s="30" t="str">
        <f>'Full responses'!BK63</f>
        <v>y</v>
      </c>
      <c r="AE63" s="30" t="str">
        <f>'Full responses'!BN63</f>
        <v>y</v>
      </c>
      <c r="AF63" s="30" t="str">
        <f>'Full responses'!BO63</f>
        <v>y</v>
      </c>
      <c r="AG63" s="30" t="str">
        <f>'Full responses'!BR63</f>
        <v>y</v>
      </c>
      <c r="AH63" s="30" t="str">
        <f>'Full responses'!BT63</f>
        <v>y</v>
      </c>
      <c r="AI63" s="30" t="str">
        <f>'Full responses'!BV63</f>
        <v>y</v>
      </c>
      <c r="AJ63" s="30" t="str">
        <f>'Full responses'!BX63</f>
        <v>n</v>
      </c>
      <c r="AK63" s="29" t="str">
        <f>'Full responses'!BZ63</f>
        <v>In development</v>
      </c>
      <c r="AL63" s="29"/>
    </row>
    <row r="64" spans="1:38" x14ac:dyDescent="0.25">
      <c r="A64" s="30" t="str">
        <f>'Full responses'!A64</f>
        <v>Great Yarmouth &amp; Waveney CCG</v>
      </c>
      <c r="B64" s="30" t="str">
        <f>Table4[[#This Row],[Filter2]]</f>
        <v>y</v>
      </c>
      <c r="C64" s="30" t="str">
        <f>Table4[[#This Row],[Filter4]]</f>
        <v>In development</v>
      </c>
      <c r="D64" s="30" t="str">
        <f>Table4[[#This Row],[Filter6]]</f>
        <v>n</v>
      </c>
      <c r="E64" s="30" t="str">
        <f>'Full responses'!G64</f>
        <v>y</v>
      </c>
      <c r="F64" s="30" t="str">
        <f>'Full responses'!J64</f>
        <v>n</v>
      </c>
      <c r="G64" s="30" t="str">
        <f>'Full responses'!K64</f>
        <v>y</v>
      </c>
      <c r="H64" s="30" t="str">
        <f>'Full responses'!L64</f>
        <v>y</v>
      </c>
      <c r="I64" s="30" t="str">
        <f>'Full responses'!M64</f>
        <v>y</v>
      </c>
      <c r="J64" s="30" t="str">
        <f>Table4[[#This Row],[Filter15]]</f>
        <v>y</v>
      </c>
      <c r="K64" s="30" t="str">
        <f>'Full responses'!Q64</f>
        <v>y</v>
      </c>
      <c r="L64" s="30" t="str">
        <f>'Full responses'!S64</f>
        <v>y</v>
      </c>
      <c r="M64" s="30" t="str">
        <f>Table4[[#This Row],[Filter21]]</f>
        <v>y</v>
      </c>
      <c r="N64" s="30">
        <f>Table4[[#This Row],[Filter22]]</f>
        <v>0</v>
      </c>
      <c r="O64" s="30" t="str">
        <f>'Full responses'!Y64</f>
        <v>Ask providers</v>
      </c>
      <c r="P64" s="30" t="str">
        <f>'Full responses'!Z64</f>
        <v>Ask providers</v>
      </c>
      <c r="Q64" s="30" t="str">
        <f>'Full responses'!AC64</f>
        <v>y</v>
      </c>
      <c r="R64" s="30">
        <f>'Full responses'!AD64</f>
        <v>0</v>
      </c>
      <c r="S64" s="30" t="str">
        <f>'Full responses'!AG64</f>
        <v>y</v>
      </c>
      <c r="T64" s="30">
        <f>'Full responses'!AH64</f>
        <v>0</v>
      </c>
      <c r="U64" s="30" t="str">
        <f>'Full responses'!AK64</f>
        <v>y</v>
      </c>
      <c r="V64" s="30" t="str">
        <f>'Full responses'!AL64</f>
        <v>y</v>
      </c>
      <c r="W64" s="30" t="str">
        <f>'Full responses'!AP64</f>
        <v>y</v>
      </c>
      <c r="X64" s="30">
        <f>'Full responses'!AQ64</f>
        <v>0</v>
      </c>
      <c r="Y64" s="30" t="str">
        <f>'Full responses'!AT64</f>
        <v>y</v>
      </c>
      <c r="Z64" s="30">
        <f>'Full responses'!AU64</f>
        <v>0</v>
      </c>
      <c r="AA64" s="30" t="str">
        <f>'Full responses'!AX64</f>
        <v>y</v>
      </c>
      <c r="AB64" s="30">
        <f>'Full responses'!AY64</f>
        <v>0</v>
      </c>
      <c r="AC64" s="30" t="str">
        <f>'Full responses'!BJ64</f>
        <v>y</v>
      </c>
      <c r="AD64" s="30">
        <f>'Full responses'!BK64</f>
        <v>0</v>
      </c>
      <c r="AE64" s="30" t="str">
        <f>'Full responses'!BN64</f>
        <v>y</v>
      </c>
      <c r="AF64" s="30">
        <f>'Full responses'!BO64</f>
        <v>0</v>
      </c>
      <c r="AG64" s="30" t="str">
        <f>'Full responses'!BR64</f>
        <v>y</v>
      </c>
      <c r="AH64" s="30" t="str">
        <f>'Full responses'!BT64</f>
        <v>y</v>
      </c>
      <c r="AI64" s="30" t="str">
        <f>'Full responses'!BV64</f>
        <v>y</v>
      </c>
      <c r="AJ64" s="30" t="str">
        <f>'Full responses'!BX64</f>
        <v>y</v>
      </c>
      <c r="AK64" s="29" t="str">
        <f>'Full responses'!BZ64</f>
        <v>In development</v>
      </c>
      <c r="AL64" s="29"/>
    </row>
    <row r="65" spans="1:38" x14ac:dyDescent="0.25">
      <c r="A65" s="30" t="str">
        <f>'Full responses'!A65</f>
        <v>Greater Huddersfield CCG</v>
      </c>
      <c r="B65" s="30" t="str">
        <f>Table4[[#This Row],[Filter2]]</f>
        <v>y</v>
      </c>
      <c r="C65" s="30" t="str">
        <f>Table4[[#This Row],[Filter4]]</f>
        <v>n</v>
      </c>
      <c r="D65" s="30" t="str">
        <f>Table4[[#This Row],[Filter6]]</f>
        <v>n</v>
      </c>
      <c r="E65" s="30" t="str">
        <f>'Full responses'!G65</f>
        <v>y</v>
      </c>
      <c r="F65" s="30" t="str">
        <f>'Full responses'!J65</f>
        <v>y</v>
      </c>
      <c r="G65" s="30" t="str">
        <f>'Full responses'!K65</f>
        <v>y</v>
      </c>
      <c r="H65" s="30" t="str">
        <f>'Full responses'!L65</f>
        <v>n</v>
      </c>
      <c r="I65" s="30" t="str">
        <f>'Full responses'!M65</f>
        <v>y</v>
      </c>
      <c r="J65" s="30" t="str">
        <f>Table4[[#This Row],[Filter15]]</f>
        <v>y</v>
      </c>
      <c r="K65" s="30" t="str">
        <f>'Full responses'!Q65</f>
        <v>y</v>
      </c>
      <c r="L65" s="30" t="str">
        <f>'Full responses'!S65</f>
        <v>y</v>
      </c>
      <c r="M65" s="30" t="str">
        <f>Table4[[#This Row],[Filter21]]</f>
        <v>n</v>
      </c>
      <c r="N65" s="30" t="str">
        <f>Table4[[#This Row],[Filter22]]</f>
        <v>n</v>
      </c>
      <c r="O65" s="30" t="str">
        <f>'Full responses'!Y65</f>
        <v>n</v>
      </c>
      <c r="P65" s="30" t="str">
        <f>'Full responses'!Z65</f>
        <v>n</v>
      </c>
      <c r="Q65" s="30" t="str">
        <f>'Full responses'!AC65</f>
        <v>n</v>
      </c>
      <c r="R65" s="30" t="str">
        <f>'Full responses'!AD65</f>
        <v>n</v>
      </c>
      <c r="S65" s="30" t="str">
        <f>'Full responses'!AG65</f>
        <v>y</v>
      </c>
      <c r="T65" s="30" t="str">
        <f>'Full responses'!AH65</f>
        <v>n</v>
      </c>
      <c r="U65" s="30" t="str">
        <f>'Full responses'!AK65</f>
        <v>y</v>
      </c>
      <c r="V65" s="30" t="str">
        <f>'Full responses'!AL65</f>
        <v>y</v>
      </c>
      <c r="W65" s="30" t="str">
        <f>'Full responses'!AP65</f>
        <v>n</v>
      </c>
      <c r="X65" s="30" t="str">
        <f>'Full responses'!AQ65</f>
        <v>n</v>
      </c>
      <c r="Y65" s="30" t="str">
        <f>'Full responses'!AT65</f>
        <v>y</v>
      </c>
      <c r="Z65" s="30" t="str">
        <f>'Full responses'!AU65</f>
        <v>y</v>
      </c>
      <c r="AA65" s="30" t="str">
        <f>'Full responses'!AX65</f>
        <v>y</v>
      </c>
      <c r="AB65" s="30" t="str">
        <f>'Full responses'!AY65</f>
        <v>n</v>
      </c>
      <c r="AC65" s="30" t="str">
        <f>'Full responses'!BJ65</f>
        <v>y</v>
      </c>
      <c r="AD65" s="30" t="str">
        <f>'Full responses'!BK65</f>
        <v>n</v>
      </c>
      <c r="AE65" s="30" t="str">
        <f>'Full responses'!BN65</f>
        <v>y</v>
      </c>
      <c r="AF65" s="30" t="str">
        <f>'Full responses'!BO65</f>
        <v>n</v>
      </c>
      <c r="AG65" s="30" t="str">
        <f>'Full responses'!BR65</f>
        <v>y</v>
      </c>
      <c r="AH65" s="30" t="str">
        <f>'Full responses'!BT65</f>
        <v>y</v>
      </c>
      <c r="AI65" s="30" t="str">
        <f>'Full responses'!BV65</f>
        <v>y</v>
      </c>
      <c r="AJ65" s="30" t="str">
        <f>'Full responses'!BX65</f>
        <v>n</v>
      </c>
      <c r="AK65" s="29" t="str">
        <f>'Full responses'!BZ65</f>
        <v>n</v>
      </c>
      <c r="AL65" s="29"/>
    </row>
    <row r="66" spans="1:38" x14ac:dyDescent="0.25">
      <c r="A66" s="30" t="str">
        <f>'Full responses'!A66</f>
        <v>Greater Preston CCG</v>
      </c>
      <c r="B66" s="30" t="str">
        <f>Table4[[#This Row],[Filter2]]</f>
        <v>y</v>
      </c>
      <c r="C66" s="30" t="str">
        <f>Table4[[#This Row],[Filter4]]</f>
        <v>n</v>
      </c>
      <c r="D66" s="30" t="str">
        <f>Table4[[#This Row],[Filter6]]</f>
        <v>n</v>
      </c>
      <c r="E66" s="30" t="str">
        <f>'Full responses'!G66</f>
        <v>y</v>
      </c>
      <c r="F66" s="30" t="str">
        <f>'Full responses'!J66</f>
        <v>y</v>
      </c>
      <c r="G66" s="30" t="str">
        <f>'Full responses'!K66</f>
        <v>y</v>
      </c>
      <c r="H66" s="30" t="str">
        <f>'Full responses'!L66</f>
        <v>n</v>
      </c>
      <c r="I66" s="30" t="str">
        <f>'Full responses'!M66</f>
        <v>y</v>
      </c>
      <c r="J66" s="30" t="str">
        <f>Table4[[#This Row],[Filter15]]</f>
        <v>y</v>
      </c>
      <c r="K66" s="30" t="str">
        <f>'Full responses'!Q66</f>
        <v>y</v>
      </c>
      <c r="L66" s="30" t="str">
        <f>'Full responses'!S66</f>
        <v>y</v>
      </c>
      <c r="M66" s="30" t="str">
        <f>Table4[[#This Row],[Filter21]]</f>
        <v>y</v>
      </c>
      <c r="N66" s="30" t="str">
        <f>Table4[[#This Row],[Filter22]]</f>
        <v>y</v>
      </c>
      <c r="O66" s="30" t="str">
        <f>'Full responses'!Y66</f>
        <v>y</v>
      </c>
      <c r="P66" s="30" t="str">
        <f>'Full responses'!Z66</f>
        <v>y</v>
      </c>
      <c r="Q66" s="30" t="str">
        <f>'Full responses'!AC66</f>
        <v>y</v>
      </c>
      <c r="R66" s="30" t="str">
        <f>'Full responses'!AD66</f>
        <v>y</v>
      </c>
      <c r="S66" s="30" t="str">
        <f>'Full responses'!AG66</f>
        <v>y</v>
      </c>
      <c r="T66" s="30" t="str">
        <f>'Full responses'!AH66</f>
        <v>y</v>
      </c>
      <c r="U66" s="30" t="str">
        <f>'Full responses'!AK66</f>
        <v>y</v>
      </c>
      <c r="V66" s="30" t="str">
        <f>'Full responses'!AL66</f>
        <v>y</v>
      </c>
      <c r="W66" s="30" t="str">
        <f>'Full responses'!AP66</f>
        <v>y</v>
      </c>
      <c r="X66" s="30" t="str">
        <f>'Full responses'!AQ66</f>
        <v>y</v>
      </c>
      <c r="Y66" s="30" t="str">
        <f>'Full responses'!AT66</f>
        <v>y</v>
      </c>
      <c r="Z66" s="30" t="str">
        <f>'Full responses'!AU66</f>
        <v>y</v>
      </c>
      <c r="AA66" s="30" t="str">
        <f>'Full responses'!AX66</f>
        <v>y</v>
      </c>
      <c r="AB66" s="30" t="str">
        <f>'Full responses'!AY66</f>
        <v>y</v>
      </c>
      <c r="AC66" s="30" t="str">
        <f>'Full responses'!BJ66</f>
        <v>y</v>
      </c>
      <c r="AD66" s="30" t="str">
        <f>'Full responses'!BK66</f>
        <v>y</v>
      </c>
      <c r="AE66" s="30" t="str">
        <f>'Full responses'!BN66</f>
        <v>y</v>
      </c>
      <c r="AF66" s="30" t="str">
        <f>'Full responses'!BO66</f>
        <v>y</v>
      </c>
      <c r="AG66" s="30" t="str">
        <f>'Full responses'!BR66</f>
        <v>y</v>
      </c>
      <c r="AH66" s="30" t="str">
        <f>'Full responses'!BT66</f>
        <v>y</v>
      </c>
      <c r="AI66" s="30" t="str">
        <f>'Full responses'!BV66</f>
        <v>y</v>
      </c>
      <c r="AJ66" s="30" t="str">
        <f>'Full responses'!BX66</f>
        <v>In development</v>
      </c>
      <c r="AK66" s="29" t="str">
        <f>'Full responses'!BZ66</f>
        <v>n</v>
      </c>
      <c r="AL66" s="29"/>
    </row>
    <row r="67" spans="1:38" x14ac:dyDescent="0.25">
      <c r="A67" s="30" t="str">
        <f>'Full responses'!A67</f>
        <v>Greenwich CCG</v>
      </c>
      <c r="B67" s="30" t="str">
        <f>Table4[[#This Row],[Filter2]]</f>
        <v>n</v>
      </c>
      <c r="C67" s="30" t="str">
        <f>Table4[[#This Row],[Filter4]]</f>
        <v>n</v>
      </c>
      <c r="D67" s="30" t="str">
        <f>Table4[[#This Row],[Filter6]]</f>
        <v>n</v>
      </c>
      <c r="E67" s="30" t="str">
        <f>'Full responses'!G67</f>
        <v>n</v>
      </c>
      <c r="F67" s="30" t="str">
        <f>'Full responses'!J67</f>
        <v>n</v>
      </c>
      <c r="G67" s="30" t="str">
        <f>'Full responses'!K67</f>
        <v>y</v>
      </c>
      <c r="H67" s="30" t="str">
        <f>'Full responses'!L67</f>
        <v>y</v>
      </c>
      <c r="I67" s="30" t="str">
        <f>'Full responses'!M67</f>
        <v>n</v>
      </c>
      <c r="J67" s="30" t="str">
        <f>Table4[[#This Row],[Filter15]]</f>
        <v>y</v>
      </c>
      <c r="K67" s="30" t="str">
        <f>'Full responses'!Q67</f>
        <v>n</v>
      </c>
      <c r="L67" s="30" t="str">
        <f>'Full responses'!S67</f>
        <v>y</v>
      </c>
      <c r="M67" s="30" t="str">
        <f>Table4[[#This Row],[Filter21]]</f>
        <v>y</v>
      </c>
      <c r="N67" s="30" t="str">
        <f>Table4[[#This Row],[Filter22]]</f>
        <v>y</v>
      </c>
      <c r="O67" s="30" t="str">
        <f>'Full responses'!Y67</f>
        <v>y</v>
      </c>
      <c r="P67" s="30" t="str">
        <f>'Full responses'!Z67</f>
        <v>y</v>
      </c>
      <c r="Q67" s="30" t="str">
        <f>'Full responses'!AC67</f>
        <v>n</v>
      </c>
      <c r="R67" s="30" t="str">
        <f>'Full responses'!AD67</f>
        <v>y</v>
      </c>
      <c r="S67" s="30" t="str">
        <f>'Full responses'!AG67</f>
        <v>y</v>
      </c>
      <c r="T67" s="30" t="str">
        <f>'Full responses'!AH67</f>
        <v>y</v>
      </c>
      <c r="U67" s="30" t="str">
        <f>'Full responses'!AK67</f>
        <v>n</v>
      </c>
      <c r="V67" s="30" t="str">
        <f>'Full responses'!AL67</f>
        <v>n</v>
      </c>
      <c r="W67" s="30" t="str">
        <f>'Full responses'!AP67</f>
        <v>n</v>
      </c>
      <c r="X67" s="30" t="str">
        <f>'Full responses'!AQ67</f>
        <v>n</v>
      </c>
      <c r="Y67" s="30" t="str">
        <f>'Full responses'!AT67</f>
        <v>y</v>
      </c>
      <c r="Z67" s="30" t="str">
        <f>'Full responses'!AU67</f>
        <v>y</v>
      </c>
      <c r="AA67" s="30" t="str">
        <f>'Full responses'!AX67</f>
        <v>n</v>
      </c>
      <c r="AB67" s="30" t="str">
        <f>'Full responses'!AY67</f>
        <v>n</v>
      </c>
      <c r="AC67" s="30" t="str">
        <f>'Full responses'!BJ67</f>
        <v>n</v>
      </c>
      <c r="AD67" s="30" t="str">
        <f>'Full responses'!BK67</f>
        <v>n</v>
      </c>
      <c r="AE67" s="30" t="str">
        <f>'Full responses'!BN67</f>
        <v>y</v>
      </c>
      <c r="AF67" s="30" t="str">
        <f>'Full responses'!BO67</f>
        <v>n</v>
      </c>
      <c r="AG67" s="30" t="str">
        <f>'Full responses'!BR67</f>
        <v>y</v>
      </c>
      <c r="AH67" s="30" t="str">
        <f>'Full responses'!BT67</f>
        <v>y</v>
      </c>
      <c r="AI67" s="30" t="str">
        <f>'Full responses'!BV67</f>
        <v>y</v>
      </c>
      <c r="AJ67" s="30" t="str">
        <f>'Full responses'!BX67</f>
        <v>y</v>
      </c>
      <c r="AK67" s="29" t="str">
        <f>'Full responses'!BZ67</f>
        <v>n</v>
      </c>
      <c r="AL67" s="29"/>
    </row>
    <row r="68" spans="1:38" x14ac:dyDescent="0.25">
      <c r="A68" s="30" t="str">
        <f>'Full responses'!A68</f>
        <v>Guildford and Waverley CCG</v>
      </c>
      <c r="B68" s="30" t="str">
        <f>Table4[[#This Row],[Filter2]]</f>
        <v>y</v>
      </c>
      <c r="C68" s="30" t="str">
        <f>Table4[[#This Row],[Filter4]]</f>
        <v>In development</v>
      </c>
      <c r="D68" s="30" t="str">
        <f>Table4[[#This Row],[Filter6]]</f>
        <v>n</v>
      </c>
      <c r="E68" s="30" t="str">
        <f>'Full responses'!G68</f>
        <v>n</v>
      </c>
      <c r="F68" s="30" t="str">
        <f>'Full responses'!J68</f>
        <v>y</v>
      </c>
      <c r="G68" s="30" t="str">
        <f>'Full responses'!K68</f>
        <v>y</v>
      </c>
      <c r="H68" s="30" t="str">
        <f>'Full responses'!L68</f>
        <v>n</v>
      </c>
      <c r="I68" s="30" t="str">
        <f>'Full responses'!M68</f>
        <v>y</v>
      </c>
      <c r="J68" s="30" t="str">
        <f>Table4[[#This Row],[Filter15]]</f>
        <v>y</v>
      </c>
      <c r="K68" s="30" t="str">
        <f>'Full responses'!Q68</f>
        <v>y</v>
      </c>
      <c r="L68" s="30" t="str">
        <f>'Full responses'!S68</f>
        <v>y</v>
      </c>
      <c r="M68" s="30" t="str">
        <f>Table4[[#This Row],[Filter21]]</f>
        <v>n</v>
      </c>
      <c r="N68" s="30" t="str">
        <f>Table4[[#This Row],[Filter22]]</f>
        <v>n</v>
      </c>
      <c r="O68" s="30" t="str">
        <f>'Full responses'!Y68</f>
        <v>y</v>
      </c>
      <c r="P68" s="30" t="str">
        <f>'Full responses'!Z68</f>
        <v>y</v>
      </c>
      <c r="Q68" s="30" t="str">
        <f>'Full responses'!AC68</f>
        <v>n</v>
      </c>
      <c r="R68" s="30" t="str">
        <f>'Full responses'!AD68</f>
        <v>n</v>
      </c>
      <c r="S68" s="30" t="str">
        <f>'Full responses'!AG68</f>
        <v>y</v>
      </c>
      <c r="T68" s="30" t="str">
        <f>'Full responses'!AH68</f>
        <v>y</v>
      </c>
      <c r="U68" s="30" t="str">
        <f>'Full responses'!AK68</f>
        <v>y</v>
      </c>
      <c r="V68" s="30" t="str">
        <f>'Full responses'!AL68</f>
        <v>y</v>
      </c>
      <c r="W68" s="30" t="str">
        <f>'Full responses'!AP68</f>
        <v>n</v>
      </c>
      <c r="X68" s="30" t="str">
        <f>'Full responses'!AQ68</f>
        <v>n</v>
      </c>
      <c r="Y68" s="30" t="str">
        <f>'Full responses'!AT68</f>
        <v>y</v>
      </c>
      <c r="Z68" s="30" t="str">
        <f>'Full responses'!AU68</f>
        <v>y</v>
      </c>
      <c r="AA68" s="30" t="str">
        <f>'Full responses'!AX68</f>
        <v>y</v>
      </c>
      <c r="AB68" s="30" t="str">
        <f>'Full responses'!AY68</f>
        <v>y</v>
      </c>
      <c r="AC68" s="30" t="str">
        <f>'Full responses'!BJ68</f>
        <v>y</v>
      </c>
      <c r="AD68" s="30" t="str">
        <f>'Full responses'!BK68</f>
        <v>y</v>
      </c>
      <c r="AE68" s="30" t="str">
        <f>'Full responses'!BN68</f>
        <v>y</v>
      </c>
      <c r="AF68" s="30" t="str">
        <f>'Full responses'!BO68</f>
        <v>n</v>
      </c>
      <c r="AG68" s="30" t="str">
        <f>'Full responses'!BR68</f>
        <v>y</v>
      </c>
      <c r="AH68" s="30" t="str">
        <f>'Full responses'!BT68</f>
        <v>n</v>
      </c>
      <c r="AI68" s="30" t="str">
        <f>'Full responses'!BV68</f>
        <v>y</v>
      </c>
      <c r="AJ68" s="30" t="str">
        <f>'Full responses'!BX68</f>
        <v>y</v>
      </c>
      <c r="AK68" s="29" t="str">
        <f>'Full responses'!BZ68</f>
        <v>y</v>
      </c>
      <c r="AL68" s="29"/>
    </row>
    <row r="69" spans="1:38" x14ac:dyDescent="0.25">
      <c r="A69" s="30" t="str">
        <f>'Full responses'!A69</f>
        <v>Halton CCG</v>
      </c>
      <c r="B69" s="30" t="str">
        <f>Table4[[#This Row],[Filter2]]</f>
        <v>y</v>
      </c>
      <c r="C69" s="30" t="str">
        <f>Table4[[#This Row],[Filter4]]</f>
        <v>n</v>
      </c>
      <c r="D69" s="30" t="str">
        <f>Table4[[#This Row],[Filter6]]</f>
        <v>n</v>
      </c>
      <c r="E69" s="30" t="str">
        <f>'Full responses'!G69</f>
        <v>n</v>
      </c>
      <c r="F69" s="30" t="str">
        <f>'Full responses'!J69</f>
        <v>y</v>
      </c>
      <c r="G69" s="30" t="str">
        <f>'Full responses'!K69</f>
        <v>y</v>
      </c>
      <c r="H69" s="30" t="str">
        <f>'Full responses'!L69</f>
        <v>y</v>
      </c>
      <c r="I69" s="30" t="str">
        <f>'Full responses'!M69</f>
        <v>y</v>
      </c>
      <c r="J69" s="30" t="str">
        <f>Table4[[#This Row],[Filter15]]</f>
        <v>y</v>
      </c>
      <c r="K69" s="30" t="str">
        <f>'Full responses'!Q69</f>
        <v>y</v>
      </c>
      <c r="L69" s="30" t="str">
        <f>'Full responses'!S69</f>
        <v>y</v>
      </c>
      <c r="M69" s="30" t="str">
        <f>Table4[[#This Row],[Filter21]]</f>
        <v>y</v>
      </c>
      <c r="N69" s="30" t="str">
        <f>Table4[[#This Row],[Filter22]]</f>
        <v>y</v>
      </c>
      <c r="O69" s="30" t="str">
        <f>'Full responses'!Y69</f>
        <v>y</v>
      </c>
      <c r="P69" s="30" t="str">
        <f>'Full responses'!Z69</f>
        <v>y</v>
      </c>
      <c r="Q69" s="30" t="str">
        <f>'Full responses'!AC69</f>
        <v>y</v>
      </c>
      <c r="R69" s="30" t="str">
        <f>'Full responses'!AD69</f>
        <v>y</v>
      </c>
      <c r="S69" s="30" t="str">
        <f>'Full responses'!AG69</f>
        <v>y</v>
      </c>
      <c r="T69" s="30" t="str">
        <f>'Full responses'!AH69</f>
        <v>n</v>
      </c>
      <c r="U69" s="30" t="str">
        <f>'Full responses'!AK69</f>
        <v>y</v>
      </c>
      <c r="V69" s="30" t="str">
        <f>'Full responses'!AL69</f>
        <v>y</v>
      </c>
      <c r="W69" s="30" t="str">
        <f>'Full responses'!AP69</f>
        <v>y</v>
      </c>
      <c r="X69" s="30" t="str">
        <f>'Full responses'!AQ69</f>
        <v>n</v>
      </c>
      <c r="Y69" s="30" t="str">
        <f>'Full responses'!AT69</f>
        <v>y</v>
      </c>
      <c r="Z69" s="30" t="str">
        <f>'Full responses'!AU69</f>
        <v>y</v>
      </c>
      <c r="AA69" s="30" t="str">
        <f>'Full responses'!AX69</f>
        <v>y</v>
      </c>
      <c r="AB69" s="30" t="str">
        <f>'Full responses'!AY69</f>
        <v>y</v>
      </c>
      <c r="AC69" s="30" t="str">
        <f>'Full responses'!BJ69</f>
        <v>y</v>
      </c>
      <c r="AD69" s="30" t="str">
        <f>'Full responses'!BK69</f>
        <v>y</v>
      </c>
      <c r="AE69" s="30" t="str">
        <f>'Full responses'!BN69</f>
        <v>y</v>
      </c>
      <c r="AF69" s="30" t="str">
        <f>'Full responses'!BO69</f>
        <v>n</v>
      </c>
      <c r="AG69" s="30" t="str">
        <f>'Full responses'!BR69</f>
        <v>y</v>
      </c>
      <c r="AH69" s="30" t="str">
        <f>'Full responses'!BT69</f>
        <v>y</v>
      </c>
      <c r="AI69" s="30" t="str">
        <f>'Full responses'!BV69</f>
        <v>y</v>
      </c>
      <c r="AJ69" s="30" t="str">
        <f>'Full responses'!BX69</f>
        <v>y</v>
      </c>
      <c r="AK69" s="29" t="str">
        <f>'Full responses'!BZ69</f>
        <v>y</v>
      </c>
      <c r="AL69" s="29"/>
    </row>
    <row r="70" spans="1:38" x14ac:dyDescent="0.25">
      <c r="A70" s="30" t="str">
        <f>'Full responses'!A70</f>
        <v>Hambleton, Richmondshire and Whitby CCG</v>
      </c>
      <c r="B70" s="30" t="str">
        <f>Table4[[#This Row],[Filter2]]</f>
        <v>y</v>
      </c>
      <c r="C70" s="30" t="str">
        <f>Table4[[#This Row],[Filter4]]</f>
        <v>n</v>
      </c>
      <c r="D70" s="30" t="str">
        <f>Table4[[#This Row],[Filter6]]</f>
        <v>n</v>
      </c>
      <c r="E70" s="30" t="str">
        <f>'Full responses'!G70</f>
        <v>y</v>
      </c>
      <c r="F70" s="30" t="str">
        <f>'Full responses'!J70</f>
        <v>y</v>
      </c>
      <c r="G70" s="30" t="str">
        <f>'Full responses'!K70</f>
        <v>y</v>
      </c>
      <c r="H70" s="30" t="str">
        <f>'Full responses'!L70</f>
        <v>y</v>
      </c>
      <c r="I70" s="30" t="str">
        <f>'Full responses'!M70</f>
        <v>y</v>
      </c>
      <c r="J70" s="30" t="str">
        <f>Table4[[#This Row],[Filter15]]</f>
        <v>y</v>
      </c>
      <c r="K70" s="30" t="str">
        <f>'Full responses'!Q70</f>
        <v>y</v>
      </c>
      <c r="L70" s="30" t="str">
        <f>'Full responses'!S70</f>
        <v>y</v>
      </c>
      <c r="M70" s="30" t="str">
        <f>Table4[[#This Row],[Filter21]]</f>
        <v>NHS England</v>
      </c>
      <c r="N70" s="30" t="str">
        <f>Table4[[#This Row],[Filter22]]</f>
        <v>NHS England</v>
      </c>
      <c r="O70" s="30" t="str">
        <f>'Full responses'!Y70</f>
        <v>NHS England</v>
      </c>
      <c r="P70" s="30" t="str">
        <f>'Full responses'!Z70</f>
        <v>NHS England</v>
      </c>
      <c r="Q70" s="30" t="str">
        <f>'Full responses'!AC70</f>
        <v>y</v>
      </c>
      <c r="R70" s="30" t="str">
        <f>'Full responses'!AD70</f>
        <v>y</v>
      </c>
      <c r="S70" s="30" t="str">
        <f>'Full responses'!AG70</f>
        <v>y</v>
      </c>
      <c r="T70" s="30" t="str">
        <f>'Full responses'!AH70</f>
        <v>y</v>
      </c>
      <c r="U70" s="30" t="str">
        <f>'Full responses'!AK70</f>
        <v>y</v>
      </c>
      <c r="V70" s="30" t="str">
        <f>'Full responses'!AL70</f>
        <v>y</v>
      </c>
      <c r="W70" s="30" t="str">
        <f>'Full responses'!AP70</f>
        <v>y</v>
      </c>
      <c r="X70" s="30" t="str">
        <f>'Full responses'!AQ70</f>
        <v>y</v>
      </c>
      <c r="Y70" s="30" t="str">
        <f>'Full responses'!AT70</f>
        <v>y</v>
      </c>
      <c r="Z70" s="30" t="str">
        <f>'Full responses'!AU70</f>
        <v>y</v>
      </c>
      <c r="AA70" s="30" t="str">
        <f>'Full responses'!AX70</f>
        <v>y</v>
      </c>
      <c r="AB70" s="30" t="str">
        <f>'Full responses'!AY70</f>
        <v>y</v>
      </c>
      <c r="AC70" s="30" t="str">
        <f>'Full responses'!BJ70</f>
        <v>y</v>
      </c>
      <c r="AD70" s="30" t="str">
        <f>'Full responses'!BK70</f>
        <v>y</v>
      </c>
      <c r="AE70" s="30" t="str">
        <f>'Full responses'!BN70</f>
        <v>y</v>
      </c>
      <c r="AF70" s="30" t="str">
        <f>'Full responses'!BO70</f>
        <v>y</v>
      </c>
      <c r="AG70" s="30" t="str">
        <f>'Full responses'!BR70</f>
        <v>n</v>
      </c>
      <c r="AH70" s="30" t="str">
        <f>'Full responses'!BT70</f>
        <v>y</v>
      </c>
      <c r="AI70" s="30" t="str">
        <f>'Full responses'!BV70</f>
        <v>y</v>
      </c>
      <c r="AJ70" s="30" t="str">
        <f>'Full responses'!BX70</f>
        <v>Ask providers</v>
      </c>
      <c r="AK70" s="29" t="str">
        <f>'Full responses'!BZ70</f>
        <v>Ask providers</v>
      </c>
      <c r="AL70" s="29"/>
    </row>
    <row r="71" spans="1:38" x14ac:dyDescent="0.25">
      <c r="A71" s="30" t="str">
        <f>'Full responses'!A71</f>
        <v>Hammersmith and Fulham CCG</v>
      </c>
      <c r="B71" s="30" t="str">
        <f>Table4[[#This Row],[Filter2]]</f>
        <v>y</v>
      </c>
      <c r="C71" s="30" t="str">
        <f>Table4[[#This Row],[Filter4]]</f>
        <v>y</v>
      </c>
      <c r="D71" s="30" t="str">
        <f>Table4[[#This Row],[Filter6]]</f>
        <v>n</v>
      </c>
      <c r="E71" s="30" t="str">
        <f>'Full responses'!G71</f>
        <v>y</v>
      </c>
      <c r="F71" s="30" t="str">
        <f>'Full responses'!J71</f>
        <v>y</v>
      </c>
      <c r="G71" s="30" t="str">
        <f>'Full responses'!K71</f>
        <v>y</v>
      </c>
      <c r="H71" s="30" t="str">
        <f>'Full responses'!L71</f>
        <v>y</v>
      </c>
      <c r="I71" s="30" t="str">
        <f>'Full responses'!M71</f>
        <v>y</v>
      </c>
      <c r="J71" s="30" t="str">
        <f>Table4[[#This Row],[Filter15]]</f>
        <v>y</v>
      </c>
      <c r="K71" s="30" t="str">
        <f>'Full responses'!Q71</f>
        <v>y</v>
      </c>
      <c r="L71" s="30" t="str">
        <f>'Full responses'!S71</f>
        <v>y</v>
      </c>
      <c r="M71" s="30" t="str">
        <f>Table4[[#This Row],[Filter21]]</f>
        <v>n</v>
      </c>
      <c r="N71" s="30" t="str">
        <f>Table4[[#This Row],[Filter22]]</f>
        <v>n</v>
      </c>
      <c r="O71" s="30" t="str">
        <f>'Full responses'!Y71</f>
        <v>n</v>
      </c>
      <c r="P71" s="30" t="str">
        <f>'Full responses'!Z71</f>
        <v>n</v>
      </c>
      <c r="Q71" s="30" t="str">
        <f>'Full responses'!AC71</f>
        <v>n</v>
      </c>
      <c r="R71" s="30" t="str">
        <f>'Full responses'!AD71</f>
        <v>n</v>
      </c>
      <c r="S71" s="30" t="str">
        <f>'Full responses'!AG71</f>
        <v>y</v>
      </c>
      <c r="T71" s="30" t="str">
        <f>'Full responses'!AH71</f>
        <v>y</v>
      </c>
      <c r="U71" s="30" t="str">
        <f>'Full responses'!AK71</f>
        <v>y</v>
      </c>
      <c r="V71" s="30" t="str">
        <f>'Full responses'!AL71</f>
        <v>y</v>
      </c>
      <c r="W71" s="30" t="str">
        <f>'Full responses'!AP71</f>
        <v>n</v>
      </c>
      <c r="X71" s="30" t="str">
        <f>'Full responses'!AQ71</f>
        <v>n</v>
      </c>
      <c r="Y71" s="30" t="str">
        <f>'Full responses'!AT71</f>
        <v>y</v>
      </c>
      <c r="Z71" s="30" t="str">
        <f>'Full responses'!AU71</f>
        <v>y</v>
      </c>
      <c r="AA71" s="30" t="str">
        <f>'Full responses'!AX71</f>
        <v>y</v>
      </c>
      <c r="AB71" s="30" t="str">
        <f>'Full responses'!AY71</f>
        <v>y</v>
      </c>
      <c r="AC71" s="30" t="str">
        <f>'Full responses'!BJ71</f>
        <v>y</v>
      </c>
      <c r="AD71" s="30" t="str">
        <f>'Full responses'!BK71</f>
        <v>y</v>
      </c>
      <c r="AE71" s="30" t="str">
        <f>'Full responses'!BN71</f>
        <v>y</v>
      </c>
      <c r="AF71" s="30" t="str">
        <f>'Full responses'!BO71</f>
        <v>y</v>
      </c>
      <c r="AG71" s="30" t="str">
        <f>'Full responses'!BR71</f>
        <v>y</v>
      </c>
      <c r="AH71" s="30" t="str">
        <f>'Full responses'!BT71</f>
        <v>y</v>
      </c>
      <c r="AI71" s="30" t="str">
        <f>'Full responses'!BV71</f>
        <v>y</v>
      </c>
      <c r="AJ71" s="30" t="str">
        <f>'Full responses'!BX71</f>
        <v>y</v>
      </c>
      <c r="AK71" s="29" t="str">
        <f>'Full responses'!BZ71</f>
        <v>y</v>
      </c>
      <c r="AL71" s="29"/>
    </row>
    <row r="72" spans="1:38" x14ac:dyDescent="0.25">
      <c r="A72" s="30" t="str">
        <f>'Full responses'!A72</f>
        <v>Hardwick CCG</v>
      </c>
      <c r="B72" s="30" t="str">
        <f>Table4[[#This Row],[Filter2]]</f>
        <v>y</v>
      </c>
      <c r="C72" s="30" t="str">
        <f>Table4[[#This Row],[Filter4]]</f>
        <v>n</v>
      </c>
      <c r="D72" s="30" t="str">
        <f>Table4[[#This Row],[Filter6]]</f>
        <v>n</v>
      </c>
      <c r="E72" s="30" t="str">
        <f>'Full responses'!G72</f>
        <v>n</v>
      </c>
      <c r="F72" s="30" t="str">
        <f>'Full responses'!J72</f>
        <v>y</v>
      </c>
      <c r="G72" s="30" t="str">
        <f>'Full responses'!K72</f>
        <v>y</v>
      </c>
      <c r="H72" s="30" t="str">
        <f>'Full responses'!L72</f>
        <v>y</v>
      </c>
      <c r="I72" s="30" t="str">
        <f>'Full responses'!M72</f>
        <v>y</v>
      </c>
      <c r="J72" s="30" t="str">
        <f>Table4[[#This Row],[Filter15]]</f>
        <v>y</v>
      </c>
      <c r="K72" s="30" t="str">
        <f>'Full responses'!Q72</f>
        <v>n</v>
      </c>
      <c r="L72" s="30" t="str">
        <f>'Full responses'!S72</f>
        <v>y</v>
      </c>
      <c r="M72" s="30" t="str">
        <f>Table4[[#This Row],[Filter21]]</f>
        <v>Ask providers</v>
      </c>
      <c r="N72" s="30" t="str">
        <f>Table4[[#This Row],[Filter22]]</f>
        <v>Ask providers</v>
      </c>
      <c r="O72" s="30" t="str">
        <f>'Full responses'!Y72</f>
        <v>Ask providers</v>
      </c>
      <c r="P72" s="30" t="str">
        <f>'Full responses'!Z72</f>
        <v>Ask providers</v>
      </c>
      <c r="Q72" s="30" t="str">
        <f>'Full responses'!AC72</f>
        <v>n</v>
      </c>
      <c r="R72" s="30" t="str">
        <f>'Full responses'!AD72</f>
        <v>n</v>
      </c>
      <c r="S72" s="30" t="str">
        <f>'Full responses'!AG72</f>
        <v>y</v>
      </c>
      <c r="T72" s="30">
        <f>'Full responses'!AH72</f>
        <v>0</v>
      </c>
      <c r="U72" s="30" t="str">
        <f>'Full responses'!AK72</f>
        <v>y</v>
      </c>
      <c r="V72" s="30" t="str">
        <f>'Full responses'!AL72</f>
        <v>y</v>
      </c>
      <c r="W72" s="30" t="str">
        <f>'Full responses'!AP72</f>
        <v>Ask providers</v>
      </c>
      <c r="X72" s="30" t="str">
        <f>'Full responses'!AQ72</f>
        <v>Ask providers</v>
      </c>
      <c r="Y72" s="30" t="str">
        <f>'Full responses'!AT72</f>
        <v>y</v>
      </c>
      <c r="Z72" s="30" t="str">
        <f>'Full responses'!AU72</f>
        <v>y</v>
      </c>
      <c r="AA72" s="30" t="str">
        <f>'Full responses'!AX72</f>
        <v>y</v>
      </c>
      <c r="AB72" s="30" t="str">
        <f>'Full responses'!AY72</f>
        <v>Ask providers</v>
      </c>
      <c r="AC72" s="30" t="str">
        <f>'Full responses'!BJ72</f>
        <v>y</v>
      </c>
      <c r="AD72" s="30" t="str">
        <f>'Full responses'!BK72</f>
        <v>Ask providers</v>
      </c>
      <c r="AE72" s="30" t="str">
        <f>'Full responses'!BN72</f>
        <v>y</v>
      </c>
      <c r="AF72" s="30" t="str">
        <f>'Full responses'!BO72</f>
        <v>y</v>
      </c>
      <c r="AG72" s="30" t="str">
        <f>'Full responses'!BR72</f>
        <v>y</v>
      </c>
      <c r="AH72" s="30" t="str">
        <f>'Full responses'!BT72</f>
        <v>Ask providers</v>
      </c>
      <c r="AI72" s="30" t="str">
        <f>'Full responses'!BV72</f>
        <v>y</v>
      </c>
      <c r="AJ72" s="30" t="str">
        <f>'Full responses'!BX72</f>
        <v>n</v>
      </c>
      <c r="AK72" s="29" t="str">
        <f>'Full responses'!BZ72</f>
        <v>n</v>
      </c>
      <c r="AL72" s="29"/>
    </row>
    <row r="73" spans="1:38" x14ac:dyDescent="0.25">
      <c r="A73" s="30" t="str">
        <f>'Full responses'!A73</f>
        <v>Haringey CCG</v>
      </c>
      <c r="B73" s="30" t="str">
        <f>Table4[[#This Row],[Filter2]]</f>
        <v>Awaiting response - reminder sent</v>
      </c>
      <c r="C73" s="30">
        <f>Table4[[#This Row],[Filter4]]</f>
        <v>0</v>
      </c>
      <c r="D73" s="30">
        <f>Table4[[#This Row],[Filter6]]</f>
        <v>0</v>
      </c>
      <c r="E73" s="30">
        <f>'Full responses'!G73</f>
        <v>0</v>
      </c>
      <c r="F73" s="30">
        <f>'Full responses'!J73</f>
        <v>0</v>
      </c>
      <c r="G73" s="30">
        <f>'Full responses'!K73</f>
        <v>0</v>
      </c>
      <c r="H73" s="30">
        <f>'Full responses'!L73</f>
        <v>0</v>
      </c>
      <c r="I73" s="30">
        <f>'Full responses'!M73</f>
        <v>0</v>
      </c>
      <c r="J73" s="30">
        <f>Table4[[#This Row],[Filter15]]</f>
        <v>0</v>
      </c>
      <c r="K73" s="30">
        <f>'Full responses'!Q73</f>
        <v>0</v>
      </c>
      <c r="L73" s="30">
        <f>'Full responses'!S73</f>
        <v>0</v>
      </c>
      <c r="M73" s="30">
        <f>Table4[[#This Row],[Filter21]]</f>
        <v>0</v>
      </c>
      <c r="N73" s="30">
        <f>Table4[[#This Row],[Filter22]]</f>
        <v>0</v>
      </c>
      <c r="O73" s="30">
        <f>'Full responses'!Y73</f>
        <v>0</v>
      </c>
      <c r="P73" s="30">
        <f>'Full responses'!Z73</f>
        <v>0</v>
      </c>
      <c r="Q73" s="30">
        <f>'Full responses'!AC73</f>
        <v>0</v>
      </c>
      <c r="R73" s="30">
        <f>'Full responses'!AD73</f>
        <v>0</v>
      </c>
      <c r="S73" s="30">
        <f>'Full responses'!AG73</f>
        <v>0</v>
      </c>
      <c r="T73" s="30">
        <f>'Full responses'!AH73</f>
        <v>0</v>
      </c>
      <c r="U73" s="30">
        <f>'Full responses'!AK73</f>
        <v>0</v>
      </c>
      <c r="V73" s="30">
        <f>'Full responses'!AL73</f>
        <v>0</v>
      </c>
      <c r="W73" s="30">
        <f>'Full responses'!AP73</f>
        <v>0</v>
      </c>
      <c r="X73" s="30">
        <f>'Full responses'!AQ73</f>
        <v>0</v>
      </c>
      <c r="Y73" s="30">
        <f>'Full responses'!AT73</f>
        <v>0</v>
      </c>
      <c r="Z73" s="30">
        <f>'Full responses'!AU73</f>
        <v>0</v>
      </c>
      <c r="AA73" s="30">
        <f>'Full responses'!AX73</f>
        <v>0</v>
      </c>
      <c r="AB73" s="30">
        <f>'Full responses'!AY73</f>
        <v>0</v>
      </c>
      <c r="AC73" s="30">
        <f>'Full responses'!BJ73</f>
        <v>0</v>
      </c>
      <c r="AD73" s="30">
        <f>'Full responses'!BK73</f>
        <v>0</v>
      </c>
      <c r="AE73" s="30">
        <f>'Full responses'!BN73</f>
        <v>0</v>
      </c>
      <c r="AF73" s="30">
        <f>'Full responses'!BO73</f>
        <v>0</v>
      </c>
      <c r="AG73" s="30">
        <f>'Full responses'!BR73</f>
        <v>0</v>
      </c>
      <c r="AH73" s="30">
        <f>'Full responses'!BT73</f>
        <v>0</v>
      </c>
      <c r="AI73" s="30">
        <f>'Full responses'!BV73</f>
        <v>0</v>
      </c>
      <c r="AJ73" s="30">
        <f>'Full responses'!BX73</f>
        <v>0</v>
      </c>
      <c r="AK73" s="29">
        <f>'Full responses'!BZ73</f>
        <v>0</v>
      </c>
      <c r="AL73" s="29"/>
    </row>
    <row r="74" spans="1:38" x14ac:dyDescent="0.25">
      <c r="A74" s="30" t="str">
        <f>'Full responses'!A74</f>
        <v>Harrogate and Rural District CCG</v>
      </c>
      <c r="B74" s="30" t="str">
        <f>Table4[[#This Row],[Filter2]]</f>
        <v>y</v>
      </c>
      <c r="C74" s="30" t="str">
        <f>Table4[[#This Row],[Filter4]]</f>
        <v>n</v>
      </c>
      <c r="D74" s="30" t="str">
        <f>Table4[[#This Row],[Filter6]]</f>
        <v>n</v>
      </c>
      <c r="E74" s="30" t="str">
        <f>'Full responses'!G74</f>
        <v>n</v>
      </c>
      <c r="F74" s="30" t="str">
        <f>'Full responses'!J74</f>
        <v>y</v>
      </c>
      <c r="G74" s="30" t="str">
        <f>'Full responses'!K74</f>
        <v>y</v>
      </c>
      <c r="H74" s="30" t="str">
        <f>'Full responses'!L74</f>
        <v>y</v>
      </c>
      <c r="I74" s="30" t="str">
        <f>'Full responses'!M74</f>
        <v>y</v>
      </c>
      <c r="J74" s="30" t="str">
        <f>Table4[[#This Row],[Filter15]]</f>
        <v>y</v>
      </c>
      <c r="K74" s="30" t="str">
        <f>'Full responses'!Q74</f>
        <v>y</v>
      </c>
      <c r="L74" s="30" t="str">
        <f>'Full responses'!S74</f>
        <v>y</v>
      </c>
      <c r="M74" s="30" t="str">
        <f>Table4[[#This Row],[Filter21]]</f>
        <v>Ask providers</v>
      </c>
      <c r="N74" s="30" t="str">
        <f>Table4[[#This Row],[Filter22]]</f>
        <v>Ask providers</v>
      </c>
      <c r="O74" s="30" t="str">
        <f>'Full responses'!Y74</f>
        <v>Ask providers</v>
      </c>
      <c r="P74" s="30" t="str">
        <f>'Full responses'!Z74</f>
        <v>Ask providers</v>
      </c>
      <c r="Q74" s="30" t="str">
        <f>'Full responses'!AC74</f>
        <v>Ask providers</v>
      </c>
      <c r="R74" s="30" t="str">
        <f>'Full responses'!AD74</f>
        <v>Ask providers</v>
      </c>
      <c r="S74" s="30" t="str">
        <f>'Full responses'!AG74</f>
        <v>Ask providers</v>
      </c>
      <c r="T74" s="30" t="str">
        <f>'Full responses'!AH74</f>
        <v>Ask providers</v>
      </c>
      <c r="U74" s="30" t="str">
        <f>'Full responses'!AK74</f>
        <v>Ask providers</v>
      </c>
      <c r="V74" s="30" t="str">
        <f>'Full responses'!AL74</f>
        <v>Ask providers</v>
      </c>
      <c r="W74" s="30" t="str">
        <f>'Full responses'!AP74</f>
        <v>Ask providers</v>
      </c>
      <c r="X74" s="30" t="str">
        <f>'Full responses'!AQ74</f>
        <v>Ask providers</v>
      </c>
      <c r="Y74" s="30" t="str">
        <f>'Full responses'!AT74</f>
        <v>Ask providers</v>
      </c>
      <c r="Z74" s="30" t="str">
        <f>'Full responses'!AU74</f>
        <v>Ask providers</v>
      </c>
      <c r="AA74" s="30" t="str">
        <f>'Full responses'!AX74</f>
        <v>Ask providers</v>
      </c>
      <c r="AB74" s="30" t="str">
        <f>'Full responses'!AY74</f>
        <v>Ask providers</v>
      </c>
      <c r="AC74" s="30" t="str">
        <f>'Full responses'!BJ74</f>
        <v>Ask providers</v>
      </c>
      <c r="AD74" s="30" t="str">
        <f>'Full responses'!BK74</f>
        <v>Ask providers</v>
      </c>
      <c r="AE74" s="30" t="str">
        <f>'Full responses'!BN74</f>
        <v>Ask providers</v>
      </c>
      <c r="AF74" s="30" t="str">
        <f>'Full responses'!BO74</f>
        <v>Ask providers</v>
      </c>
      <c r="AG74" s="30" t="str">
        <f>'Full responses'!BR74</f>
        <v>n</v>
      </c>
      <c r="AH74" s="30" t="str">
        <f>'Full responses'!BT74</f>
        <v>y</v>
      </c>
      <c r="AI74" s="30" t="str">
        <f>'Full responses'!BV74</f>
        <v>y</v>
      </c>
      <c r="AJ74" s="30" t="str">
        <f>'Full responses'!BX74</f>
        <v>Ask providers</v>
      </c>
      <c r="AK74" s="29" t="str">
        <f>'Full responses'!BZ74</f>
        <v>Ask providers</v>
      </c>
      <c r="AL74" s="29"/>
    </row>
    <row r="75" spans="1:38" x14ac:dyDescent="0.25">
      <c r="A75" s="30" t="str">
        <f>'Full responses'!A75</f>
        <v>Harrow CCG</v>
      </c>
      <c r="B75" s="30" t="str">
        <f>Table4[[#This Row],[Filter2]]</f>
        <v>y</v>
      </c>
      <c r="C75" s="30" t="str">
        <f>Table4[[#This Row],[Filter4]]</f>
        <v>n</v>
      </c>
      <c r="D75" s="30" t="str">
        <f>Table4[[#This Row],[Filter6]]</f>
        <v>n</v>
      </c>
      <c r="E75" s="30" t="str">
        <f>'Full responses'!G75</f>
        <v>n</v>
      </c>
      <c r="F75" s="30" t="str">
        <f>'Full responses'!J75</f>
        <v>y</v>
      </c>
      <c r="G75" s="30" t="str">
        <f>'Full responses'!K75</f>
        <v>y</v>
      </c>
      <c r="H75" s="30" t="str">
        <f>'Full responses'!L75</f>
        <v>y</v>
      </c>
      <c r="I75" s="30" t="str">
        <f>'Full responses'!M75</f>
        <v>y</v>
      </c>
      <c r="J75" s="30" t="str">
        <f>Table4[[#This Row],[Filter15]]</f>
        <v>y</v>
      </c>
      <c r="K75" s="30" t="str">
        <f>'Full responses'!Q75</f>
        <v>y</v>
      </c>
      <c r="L75" s="30" t="str">
        <f>'Full responses'!S75</f>
        <v>y</v>
      </c>
      <c r="M75" s="30" t="str">
        <f>Table4[[#This Row],[Filter21]]</f>
        <v>y</v>
      </c>
      <c r="N75" s="30" t="str">
        <f>Table4[[#This Row],[Filter22]]</f>
        <v>y</v>
      </c>
      <c r="O75" s="30" t="str">
        <f>'Full responses'!Y75</f>
        <v>y</v>
      </c>
      <c r="P75" s="30" t="str">
        <f>'Full responses'!Z75</f>
        <v>y</v>
      </c>
      <c r="Q75" s="30" t="str">
        <f>'Full responses'!AC75</f>
        <v>y</v>
      </c>
      <c r="R75" s="30" t="str">
        <f>'Full responses'!AD75</f>
        <v>y</v>
      </c>
      <c r="S75" s="30" t="str">
        <f>'Full responses'!AG75</f>
        <v>y</v>
      </c>
      <c r="T75" s="30" t="str">
        <f>'Full responses'!AH75</f>
        <v>n</v>
      </c>
      <c r="U75" s="30" t="str">
        <f>'Full responses'!AK75</f>
        <v>y</v>
      </c>
      <c r="V75" s="30" t="str">
        <f>'Full responses'!AL75</f>
        <v>y</v>
      </c>
      <c r="W75" s="30" t="str">
        <f>'Full responses'!AP75</f>
        <v>y</v>
      </c>
      <c r="X75" s="30" t="str">
        <f>'Full responses'!AQ75</f>
        <v>n</v>
      </c>
      <c r="Y75" s="30" t="str">
        <f>'Full responses'!AT75</f>
        <v>y</v>
      </c>
      <c r="Z75" s="30" t="str">
        <f>'Full responses'!AU75</f>
        <v>n</v>
      </c>
      <c r="AA75" s="30" t="str">
        <f>'Full responses'!AX75</f>
        <v>y</v>
      </c>
      <c r="AB75" s="30" t="str">
        <f>'Full responses'!AY75</f>
        <v>y</v>
      </c>
      <c r="AC75" s="30" t="str">
        <f>'Full responses'!BJ75</f>
        <v>y</v>
      </c>
      <c r="AD75" s="30" t="str">
        <f>'Full responses'!BK75</f>
        <v>y</v>
      </c>
      <c r="AE75" s="30" t="str">
        <f>'Full responses'!BN75</f>
        <v>y</v>
      </c>
      <c r="AF75" s="30" t="str">
        <f>'Full responses'!BO75</f>
        <v>y</v>
      </c>
      <c r="AG75" s="30" t="str">
        <f>'Full responses'!BR75</f>
        <v>y</v>
      </c>
      <c r="AH75" s="30" t="str">
        <f>'Full responses'!BT75</f>
        <v>y</v>
      </c>
      <c r="AI75" s="30" t="str">
        <f>'Full responses'!BV75</f>
        <v>y</v>
      </c>
      <c r="AJ75" s="30" t="str">
        <f>'Full responses'!BX75</f>
        <v>y</v>
      </c>
      <c r="AK75" s="29" t="str">
        <f>'Full responses'!BZ75</f>
        <v>y</v>
      </c>
      <c r="AL75" s="29"/>
    </row>
    <row r="76" spans="1:38" x14ac:dyDescent="0.25">
      <c r="A76" s="30" t="str">
        <f>'Full responses'!A76</f>
        <v>Hartlepool and Stockton-on-Tees CCG</v>
      </c>
      <c r="B76" s="30" t="str">
        <f>Table4[[#This Row],[Filter2]]</f>
        <v>Awaiting response - reminder sent</v>
      </c>
      <c r="C76" s="30">
        <f>Table4[[#This Row],[Filter4]]</f>
        <v>0</v>
      </c>
      <c r="D76" s="30">
        <f>Table4[[#This Row],[Filter6]]</f>
        <v>0</v>
      </c>
      <c r="E76" s="30">
        <f>'Full responses'!G76</f>
        <v>0</v>
      </c>
      <c r="F76" s="30">
        <f>'Full responses'!J76</f>
        <v>0</v>
      </c>
      <c r="G76" s="30">
        <f>'Full responses'!K76</f>
        <v>0</v>
      </c>
      <c r="H76" s="30">
        <f>'Full responses'!L76</f>
        <v>0</v>
      </c>
      <c r="I76" s="30">
        <f>'Full responses'!M76</f>
        <v>0</v>
      </c>
      <c r="J76" s="30">
        <f>Table4[[#This Row],[Filter15]]</f>
        <v>0</v>
      </c>
      <c r="K76" s="30">
        <f>'Full responses'!Q76</f>
        <v>0</v>
      </c>
      <c r="L76" s="30">
        <f>'Full responses'!S76</f>
        <v>0</v>
      </c>
      <c r="M76" s="30">
        <f>Table4[[#This Row],[Filter21]]</f>
        <v>0</v>
      </c>
      <c r="N76" s="30">
        <f>Table4[[#This Row],[Filter22]]</f>
        <v>0</v>
      </c>
      <c r="O76" s="30">
        <f>'Full responses'!Y76</f>
        <v>0</v>
      </c>
      <c r="P76" s="30">
        <f>'Full responses'!Z76</f>
        <v>0</v>
      </c>
      <c r="Q76" s="30">
        <f>'Full responses'!AC76</f>
        <v>0</v>
      </c>
      <c r="R76" s="30">
        <f>'Full responses'!AD76</f>
        <v>0</v>
      </c>
      <c r="S76" s="30">
        <f>'Full responses'!AG76</f>
        <v>0</v>
      </c>
      <c r="T76" s="30">
        <f>'Full responses'!AH76</f>
        <v>0</v>
      </c>
      <c r="U76" s="30">
        <f>'Full responses'!AK76</f>
        <v>0</v>
      </c>
      <c r="V76" s="30">
        <f>'Full responses'!AL76</f>
        <v>0</v>
      </c>
      <c r="W76" s="30">
        <f>'Full responses'!AP76</f>
        <v>0</v>
      </c>
      <c r="X76" s="30">
        <f>'Full responses'!AQ76</f>
        <v>0</v>
      </c>
      <c r="Y76" s="30">
        <f>'Full responses'!AT76</f>
        <v>0</v>
      </c>
      <c r="Z76" s="30">
        <f>'Full responses'!AU76</f>
        <v>0</v>
      </c>
      <c r="AA76" s="30">
        <f>'Full responses'!AX76</f>
        <v>0</v>
      </c>
      <c r="AB76" s="30">
        <f>'Full responses'!AY76</f>
        <v>0</v>
      </c>
      <c r="AC76" s="30">
        <f>'Full responses'!BJ76</f>
        <v>0</v>
      </c>
      <c r="AD76" s="30">
        <f>'Full responses'!BK76</f>
        <v>0</v>
      </c>
      <c r="AE76" s="30">
        <f>'Full responses'!BN76</f>
        <v>0</v>
      </c>
      <c r="AF76" s="30">
        <f>'Full responses'!BO76</f>
        <v>0</v>
      </c>
      <c r="AG76" s="30">
        <f>'Full responses'!BR76</f>
        <v>0</v>
      </c>
      <c r="AH76" s="30">
        <f>'Full responses'!BT76</f>
        <v>0</v>
      </c>
      <c r="AI76" s="30">
        <f>'Full responses'!BV76</f>
        <v>0</v>
      </c>
      <c r="AJ76" s="30">
        <f>'Full responses'!BX76</f>
        <v>0</v>
      </c>
      <c r="AK76" s="29">
        <f>'Full responses'!BZ76</f>
        <v>0</v>
      </c>
      <c r="AL76" s="29"/>
    </row>
    <row r="77" spans="1:38" x14ac:dyDescent="0.25">
      <c r="A77" s="30" t="str">
        <f>'Full responses'!A77</f>
        <v>Hastings &amp; Rother CCG</v>
      </c>
      <c r="B77" s="30" t="str">
        <f>Table4[[#This Row],[Filter2]]</f>
        <v>y</v>
      </c>
      <c r="C77" s="30" t="str">
        <f>Table4[[#This Row],[Filter4]]</f>
        <v>n</v>
      </c>
      <c r="D77" s="30" t="str">
        <f>Table4[[#This Row],[Filter6]]</f>
        <v>y</v>
      </c>
      <c r="E77" s="30" t="str">
        <f>'Full responses'!G77</f>
        <v>y</v>
      </c>
      <c r="F77" s="30" t="str">
        <f>'Full responses'!J77</f>
        <v>n</v>
      </c>
      <c r="G77" s="30" t="str">
        <f>'Full responses'!K77</f>
        <v>y</v>
      </c>
      <c r="H77" s="30" t="str">
        <f>'Full responses'!L77</f>
        <v>y</v>
      </c>
      <c r="I77" s="30" t="str">
        <f>'Full responses'!M77</f>
        <v>y</v>
      </c>
      <c r="J77" s="30" t="str">
        <f>Table4[[#This Row],[Filter15]]</f>
        <v>y</v>
      </c>
      <c r="K77" s="30" t="str">
        <f>'Full responses'!Q77</f>
        <v>y</v>
      </c>
      <c r="L77" s="30" t="str">
        <f>'Full responses'!S77</f>
        <v>y</v>
      </c>
      <c r="M77" s="30" t="str">
        <f>Table4[[#This Row],[Filter21]]</f>
        <v>y</v>
      </c>
      <c r="N77" s="30" t="str">
        <f>Table4[[#This Row],[Filter22]]</f>
        <v>y</v>
      </c>
      <c r="O77" s="30" t="str">
        <f>'Full responses'!Y77</f>
        <v>y</v>
      </c>
      <c r="P77" s="30" t="str">
        <f>'Full responses'!Z77</f>
        <v>y</v>
      </c>
      <c r="Q77" s="30" t="str">
        <f>'Full responses'!AC77</f>
        <v>y</v>
      </c>
      <c r="R77" s="30" t="str">
        <f>'Full responses'!AD77</f>
        <v>y</v>
      </c>
      <c r="S77" s="30" t="str">
        <f>'Full responses'!AG77</f>
        <v>y</v>
      </c>
      <c r="T77" s="30" t="str">
        <f>'Full responses'!AH77</f>
        <v>n</v>
      </c>
      <c r="U77" s="30" t="str">
        <f>'Full responses'!AK77</f>
        <v>y</v>
      </c>
      <c r="V77" s="30" t="str">
        <f>'Full responses'!AL77</f>
        <v>y</v>
      </c>
      <c r="W77" s="30" t="str">
        <f>'Full responses'!AP77</f>
        <v>y</v>
      </c>
      <c r="X77" s="30" t="str">
        <f>'Full responses'!AQ77</f>
        <v>y</v>
      </c>
      <c r="Y77" s="30" t="str">
        <f>'Full responses'!AT77</f>
        <v>y</v>
      </c>
      <c r="Z77" s="30" t="str">
        <f>'Full responses'!AU77</f>
        <v>y</v>
      </c>
      <c r="AA77" s="30" t="str">
        <f>'Full responses'!AX77</f>
        <v>y</v>
      </c>
      <c r="AB77" s="30" t="str">
        <f>'Full responses'!AY77</f>
        <v>y</v>
      </c>
      <c r="AC77" s="30" t="str">
        <f>'Full responses'!BJ77</f>
        <v>y</v>
      </c>
      <c r="AD77" s="30" t="str">
        <f>'Full responses'!BK77</f>
        <v>y</v>
      </c>
      <c r="AE77" s="30" t="str">
        <f>'Full responses'!BN77</f>
        <v>y</v>
      </c>
      <c r="AF77" s="30" t="str">
        <f>'Full responses'!BO77</f>
        <v>n</v>
      </c>
      <c r="AG77" s="30" t="str">
        <f>'Full responses'!BR77</f>
        <v>y</v>
      </c>
      <c r="AH77" s="30" t="str">
        <f>'Full responses'!BT77</f>
        <v>y</v>
      </c>
      <c r="AI77" s="30" t="str">
        <f>'Full responses'!BV77</f>
        <v>y</v>
      </c>
      <c r="AJ77" s="30" t="str">
        <f>'Full responses'!BX77</f>
        <v>In development</v>
      </c>
      <c r="AK77" s="29" t="str">
        <f>'Full responses'!BZ77</f>
        <v>n</v>
      </c>
      <c r="AL77" s="29"/>
    </row>
    <row r="78" spans="1:38" x14ac:dyDescent="0.25">
      <c r="A78" s="30" t="str">
        <f>'Full responses'!A78</f>
        <v>Havering CCG</v>
      </c>
      <c r="B78" s="30" t="str">
        <f>Table4[[#This Row],[Filter2]]</f>
        <v>y</v>
      </c>
      <c r="C78" s="30" t="str">
        <f>Table4[[#This Row],[Filter4]]</f>
        <v>In development</v>
      </c>
      <c r="D78" s="30" t="str">
        <f>Table4[[#This Row],[Filter6]]</f>
        <v>y</v>
      </c>
      <c r="E78" s="30" t="str">
        <f>'Full responses'!G78</f>
        <v>n</v>
      </c>
      <c r="F78" s="30" t="str">
        <f>'Full responses'!J78</f>
        <v>n</v>
      </c>
      <c r="G78" s="30" t="str">
        <f>'Full responses'!K78</f>
        <v>y</v>
      </c>
      <c r="H78" s="30" t="str">
        <f>'Full responses'!L78</f>
        <v>y</v>
      </c>
      <c r="I78" s="30" t="str">
        <f>'Full responses'!M78</f>
        <v>n</v>
      </c>
      <c r="J78" s="30" t="str">
        <f>Table4[[#This Row],[Filter15]]</f>
        <v>y</v>
      </c>
      <c r="K78" s="30" t="str">
        <f>'Full responses'!Q78</f>
        <v>y</v>
      </c>
      <c r="L78" s="30" t="str">
        <f>'Full responses'!S78</f>
        <v>y</v>
      </c>
      <c r="M78" s="30" t="str">
        <f>Table4[[#This Row],[Filter21]]</f>
        <v>y</v>
      </c>
      <c r="N78" s="30" t="str">
        <f>Table4[[#This Row],[Filter22]]</f>
        <v>y</v>
      </c>
      <c r="O78" s="30" t="str">
        <f>'Full responses'!Y78</f>
        <v>y</v>
      </c>
      <c r="P78" s="30" t="str">
        <f>'Full responses'!Z78</f>
        <v>n</v>
      </c>
      <c r="Q78" s="30" t="str">
        <f>'Full responses'!AC78</f>
        <v>y</v>
      </c>
      <c r="R78" s="30" t="str">
        <f>'Full responses'!AD78</f>
        <v>y</v>
      </c>
      <c r="S78" s="30" t="str">
        <f>'Full responses'!AG78</f>
        <v>y</v>
      </c>
      <c r="T78" s="30" t="str">
        <f>'Full responses'!AH78</f>
        <v>y</v>
      </c>
      <c r="U78" s="30" t="str">
        <f>'Full responses'!AK78</f>
        <v>y</v>
      </c>
      <c r="V78" s="30" t="str">
        <f>'Full responses'!AL78</f>
        <v>y</v>
      </c>
      <c r="W78" s="30" t="str">
        <f>'Full responses'!AP78</f>
        <v>y</v>
      </c>
      <c r="X78" s="30" t="str">
        <f>'Full responses'!AQ78</f>
        <v>n</v>
      </c>
      <c r="Y78" s="30" t="str">
        <f>'Full responses'!AT78</f>
        <v>y</v>
      </c>
      <c r="Z78" s="30" t="str">
        <f>'Full responses'!AU78</f>
        <v>n</v>
      </c>
      <c r="AA78" s="30" t="str">
        <f>'Full responses'!AX78</f>
        <v>n</v>
      </c>
      <c r="AB78" s="30" t="str">
        <f>'Full responses'!AY78</f>
        <v>n</v>
      </c>
      <c r="AC78" s="30" t="str">
        <f>'Full responses'!BJ78</f>
        <v>n</v>
      </c>
      <c r="AD78" s="30" t="str">
        <f>'Full responses'!BK78</f>
        <v>n</v>
      </c>
      <c r="AE78" s="30" t="str">
        <f>'Full responses'!BN78</f>
        <v>y</v>
      </c>
      <c r="AF78" s="30" t="str">
        <f>'Full responses'!BO78</f>
        <v>n</v>
      </c>
      <c r="AG78" s="30" t="str">
        <f>'Full responses'!BR78</f>
        <v>y</v>
      </c>
      <c r="AH78" s="30" t="str">
        <f>'Full responses'!BT78</f>
        <v>y</v>
      </c>
      <c r="AI78" s="30" t="str">
        <f>'Full responses'!BV78</f>
        <v>y</v>
      </c>
      <c r="AJ78" s="30" t="str">
        <f>'Full responses'!BX78</f>
        <v>n</v>
      </c>
      <c r="AK78" s="29" t="str">
        <f>'Full responses'!BZ78</f>
        <v>y</v>
      </c>
      <c r="AL78" s="29"/>
    </row>
    <row r="79" spans="1:38" x14ac:dyDescent="0.25">
      <c r="A79" s="30" t="str">
        <f>'Full responses'!A79</f>
        <v>Herefordshire CCG</v>
      </c>
      <c r="B79" s="30" t="str">
        <f>Table4[[#This Row],[Filter2]]</f>
        <v>y</v>
      </c>
      <c r="C79" s="30" t="str">
        <f>Table4[[#This Row],[Filter4]]</f>
        <v>n</v>
      </c>
      <c r="D79" s="30" t="str">
        <f>Table4[[#This Row],[Filter6]]</f>
        <v>y</v>
      </c>
      <c r="E79" s="30" t="str">
        <f>'Full responses'!G79</f>
        <v>y</v>
      </c>
      <c r="F79" s="30" t="str">
        <f>'Full responses'!J79</f>
        <v>y</v>
      </c>
      <c r="G79" s="30" t="str">
        <f>'Full responses'!K79</f>
        <v>y</v>
      </c>
      <c r="H79" s="30" t="str">
        <f>'Full responses'!L79</f>
        <v>y</v>
      </c>
      <c r="I79" s="30" t="str">
        <f>'Full responses'!M79</f>
        <v>y</v>
      </c>
      <c r="J79" s="30" t="str">
        <f>Table4[[#This Row],[Filter15]]</f>
        <v>n</v>
      </c>
      <c r="K79" s="30" t="str">
        <f>'Full responses'!Q79</f>
        <v>y</v>
      </c>
      <c r="L79" s="30" t="str">
        <f>'Full responses'!S79</f>
        <v>n</v>
      </c>
      <c r="M79" s="30" t="str">
        <f>Table4[[#This Row],[Filter21]]</f>
        <v>n</v>
      </c>
      <c r="N79" s="30" t="str">
        <f>Table4[[#This Row],[Filter22]]</f>
        <v>n</v>
      </c>
      <c r="O79" s="30" t="str">
        <f>'Full responses'!Y79</f>
        <v>n</v>
      </c>
      <c r="P79" s="30" t="str">
        <f>'Full responses'!Z79</f>
        <v>n</v>
      </c>
      <c r="Q79" s="30" t="str">
        <f>'Full responses'!AC79</f>
        <v>n</v>
      </c>
      <c r="R79" s="30" t="str">
        <f>'Full responses'!AD79</f>
        <v>n</v>
      </c>
      <c r="S79" s="30" t="str">
        <f>'Full responses'!AG79</f>
        <v>y</v>
      </c>
      <c r="T79" s="30" t="str">
        <f>'Full responses'!AH79</f>
        <v>y</v>
      </c>
      <c r="U79" s="30" t="str">
        <f>'Full responses'!AK79</f>
        <v>y</v>
      </c>
      <c r="V79" s="30" t="str">
        <f>'Full responses'!AL79</f>
        <v>y</v>
      </c>
      <c r="W79" s="30" t="str">
        <f>'Full responses'!AP79</f>
        <v>y</v>
      </c>
      <c r="X79" s="30" t="str">
        <f>'Full responses'!AQ79</f>
        <v>y</v>
      </c>
      <c r="Y79" s="30" t="str">
        <f>'Full responses'!AT79</f>
        <v>n</v>
      </c>
      <c r="Z79" s="30" t="str">
        <f>'Full responses'!AU79</f>
        <v>n</v>
      </c>
      <c r="AA79" s="30" t="str">
        <f>'Full responses'!AX79</f>
        <v>y</v>
      </c>
      <c r="AB79" s="30" t="str">
        <f>'Full responses'!AY79</f>
        <v>y</v>
      </c>
      <c r="AC79" s="30" t="str">
        <f>'Full responses'!BJ79</f>
        <v>y</v>
      </c>
      <c r="AD79" s="30" t="str">
        <f>'Full responses'!BK79</f>
        <v>y</v>
      </c>
      <c r="AE79" s="30" t="str">
        <f>'Full responses'!BN79</f>
        <v>y</v>
      </c>
      <c r="AF79" s="30" t="str">
        <f>'Full responses'!BO79</f>
        <v>y</v>
      </c>
      <c r="AG79" s="30" t="str">
        <f>'Full responses'!BR79</f>
        <v>y</v>
      </c>
      <c r="AH79" s="30" t="str">
        <f>'Full responses'!BT79</f>
        <v>y</v>
      </c>
      <c r="AI79" s="30" t="str">
        <f>'Full responses'!BV79</f>
        <v>y</v>
      </c>
      <c r="AJ79" s="30" t="str">
        <f>'Full responses'!BX79</f>
        <v>y</v>
      </c>
      <c r="AK79" s="29" t="str">
        <f>'Full responses'!BZ79</f>
        <v>y</v>
      </c>
      <c r="AL79" s="29"/>
    </row>
    <row r="80" spans="1:38" x14ac:dyDescent="0.25">
      <c r="A80" s="30" t="str">
        <f>'Full responses'!A80</f>
        <v>Herts Valleys CCG</v>
      </c>
      <c r="B80" s="30" t="str">
        <f>Table4[[#This Row],[Filter2]]</f>
        <v>y</v>
      </c>
      <c r="C80" s="30" t="str">
        <f>Table4[[#This Row],[Filter4]]</f>
        <v>y</v>
      </c>
      <c r="D80" s="30" t="str">
        <f>Table4[[#This Row],[Filter6]]</f>
        <v>y</v>
      </c>
      <c r="E80" s="30" t="str">
        <f>'Full responses'!G80</f>
        <v>y</v>
      </c>
      <c r="F80" s="30" t="str">
        <f>'Full responses'!J80</f>
        <v>y</v>
      </c>
      <c r="G80" s="30" t="str">
        <f>'Full responses'!K80</f>
        <v>y</v>
      </c>
      <c r="H80" s="30" t="str">
        <f>'Full responses'!L80</f>
        <v>y</v>
      </c>
      <c r="I80" s="30" t="str">
        <f>'Full responses'!M80</f>
        <v>y</v>
      </c>
      <c r="J80" s="30" t="str">
        <f>Table4[[#This Row],[Filter15]]</f>
        <v>y</v>
      </c>
      <c r="K80" s="30" t="str">
        <f>'Full responses'!Q80</f>
        <v>y</v>
      </c>
      <c r="L80" s="30" t="str">
        <f>'Full responses'!S80</f>
        <v>y</v>
      </c>
      <c r="M80" s="30" t="str">
        <f>Table4[[#This Row],[Filter21]]</f>
        <v>n</v>
      </c>
      <c r="N80" s="30" t="str">
        <f>Table4[[#This Row],[Filter22]]</f>
        <v>n</v>
      </c>
      <c r="O80" s="30" t="str">
        <f>'Full responses'!Y80</f>
        <v>n</v>
      </c>
      <c r="P80" s="30" t="str">
        <f>'Full responses'!Z80</f>
        <v>n</v>
      </c>
      <c r="Q80" s="30" t="str">
        <f>'Full responses'!AC80</f>
        <v>Ask providers</v>
      </c>
      <c r="R80" s="30" t="str">
        <f>'Full responses'!AD80</f>
        <v>Ask providers</v>
      </c>
      <c r="S80" s="30" t="str">
        <f>'Full responses'!AG80</f>
        <v>y</v>
      </c>
      <c r="T80" s="30" t="str">
        <f>'Full responses'!AH80</f>
        <v>y</v>
      </c>
      <c r="U80" s="30" t="str">
        <f>'Full responses'!AK80</f>
        <v>y</v>
      </c>
      <c r="V80" s="30" t="str">
        <f>'Full responses'!AL80</f>
        <v>y</v>
      </c>
      <c r="W80" s="30" t="str">
        <f>'Full responses'!AP80</f>
        <v>n</v>
      </c>
      <c r="X80" s="30" t="str">
        <f>'Full responses'!AQ80</f>
        <v>n</v>
      </c>
      <c r="Y80" s="30" t="str">
        <f>'Full responses'!AT80</f>
        <v>y</v>
      </c>
      <c r="Z80" s="30" t="str">
        <f>'Full responses'!AU80</f>
        <v>y</v>
      </c>
      <c r="AA80" s="30" t="str">
        <f>'Full responses'!AX80</f>
        <v>y</v>
      </c>
      <c r="AB80" s="30" t="str">
        <f>'Full responses'!AY80</f>
        <v>y</v>
      </c>
      <c r="AC80" s="30" t="str">
        <f>'Full responses'!BJ80</f>
        <v>y</v>
      </c>
      <c r="AD80" s="30" t="str">
        <f>'Full responses'!BK80</f>
        <v>y</v>
      </c>
      <c r="AE80" s="30" t="str">
        <f>'Full responses'!BN80</f>
        <v>y</v>
      </c>
      <c r="AF80" s="30" t="str">
        <f>'Full responses'!BO80</f>
        <v>y</v>
      </c>
      <c r="AG80" s="30" t="str">
        <f>'Full responses'!BR80</f>
        <v>y</v>
      </c>
      <c r="AH80" s="30" t="str">
        <f>'Full responses'!BT80</f>
        <v>y</v>
      </c>
      <c r="AI80" s="30" t="str">
        <f>'Full responses'!BV80</f>
        <v>y</v>
      </c>
      <c r="AJ80" s="30" t="str">
        <f>'Full responses'!BX80</f>
        <v>In development</v>
      </c>
      <c r="AK80" s="29" t="str">
        <f>'Full responses'!BZ80</f>
        <v>In development</v>
      </c>
      <c r="AL80" s="29"/>
    </row>
    <row r="81" spans="1:38" x14ac:dyDescent="0.25">
      <c r="A81" s="30" t="str">
        <f>'Full responses'!A81</f>
        <v>Heywood, Middleton &amp; Rochdale CCG</v>
      </c>
      <c r="B81" s="30" t="str">
        <f>Table4[[#This Row],[Filter2]]</f>
        <v>y</v>
      </c>
      <c r="C81" s="30" t="str">
        <f>Table4[[#This Row],[Filter4]]</f>
        <v>In development</v>
      </c>
      <c r="D81" s="30" t="str">
        <f>Table4[[#This Row],[Filter6]]</f>
        <v>n</v>
      </c>
      <c r="E81" s="30" t="str">
        <f>'Full responses'!G81</f>
        <v>y</v>
      </c>
      <c r="F81" s="30" t="str">
        <f>'Full responses'!J81</f>
        <v>n</v>
      </c>
      <c r="G81" s="30" t="str">
        <f>'Full responses'!K81</f>
        <v>y</v>
      </c>
      <c r="H81" s="30" t="str">
        <f>'Full responses'!L81</f>
        <v>y</v>
      </c>
      <c r="I81" s="30" t="str">
        <f>'Full responses'!M81</f>
        <v>y</v>
      </c>
      <c r="J81" s="30" t="str">
        <f>Table4[[#This Row],[Filter15]]</f>
        <v>y</v>
      </c>
      <c r="K81" s="30" t="str">
        <f>'Full responses'!Q81</f>
        <v>y</v>
      </c>
      <c r="L81" s="30" t="str">
        <f>'Full responses'!S81</f>
        <v>y</v>
      </c>
      <c r="M81" s="30" t="str">
        <f>Table4[[#This Row],[Filter21]]</f>
        <v>y</v>
      </c>
      <c r="N81" s="30" t="str">
        <f>Table4[[#This Row],[Filter22]]</f>
        <v>n</v>
      </c>
      <c r="O81" s="30" t="str">
        <f>'Full responses'!Y81</f>
        <v>n</v>
      </c>
      <c r="P81" s="30" t="str">
        <f>'Full responses'!Z81</f>
        <v>n</v>
      </c>
      <c r="Q81" s="30" t="str">
        <f>'Full responses'!AC81</f>
        <v>y</v>
      </c>
      <c r="R81" s="30" t="str">
        <f>'Full responses'!AD81</f>
        <v>y</v>
      </c>
      <c r="S81" s="30" t="str">
        <f>'Full responses'!AG81</f>
        <v>y</v>
      </c>
      <c r="T81" s="30" t="str">
        <f>'Full responses'!AH81</f>
        <v>y</v>
      </c>
      <c r="U81" s="30" t="str">
        <f>'Full responses'!AK81</f>
        <v>y</v>
      </c>
      <c r="V81" s="30" t="str">
        <f>'Full responses'!AL81</f>
        <v>y</v>
      </c>
      <c r="W81" s="30" t="str">
        <f>'Full responses'!AP81</f>
        <v>y</v>
      </c>
      <c r="X81" s="30" t="str">
        <f>'Full responses'!AQ81</f>
        <v>n</v>
      </c>
      <c r="Y81" s="30" t="str">
        <f>'Full responses'!AT81</f>
        <v>y</v>
      </c>
      <c r="Z81" s="30" t="str">
        <f>'Full responses'!AU81</f>
        <v>n</v>
      </c>
      <c r="AA81" s="30" t="str">
        <f>'Full responses'!AX81</f>
        <v>y</v>
      </c>
      <c r="AB81" s="30" t="str">
        <f>'Full responses'!AY81</f>
        <v>n</v>
      </c>
      <c r="AC81" s="30" t="str">
        <f>'Full responses'!BJ81</f>
        <v>y</v>
      </c>
      <c r="AD81" s="30" t="str">
        <f>'Full responses'!BK81</f>
        <v>n</v>
      </c>
      <c r="AE81" s="30" t="str">
        <f>'Full responses'!BN81</f>
        <v>y</v>
      </c>
      <c r="AF81" s="30" t="str">
        <f>'Full responses'!BO81</f>
        <v>n</v>
      </c>
      <c r="AG81" s="30" t="str">
        <f>'Full responses'!BR81</f>
        <v>y</v>
      </c>
      <c r="AH81" s="30" t="str">
        <f>'Full responses'!BT81</f>
        <v>y</v>
      </c>
      <c r="AI81" s="30" t="str">
        <f>'Full responses'!BV81</f>
        <v>y</v>
      </c>
      <c r="AJ81" s="30" t="str">
        <f>'Full responses'!BX81</f>
        <v>y</v>
      </c>
      <c r="AK81" s="29" t="str">
        <f>'Full responses'!BZ81</f>
        <v>y</v>
      </c>
      <c r="AL81" s="29"/>
    </row>
    <row r="82" spans="1:38" x14ac:dyDescent="0.25">
      <c r="A82" s="30" t="str">
        <f>'Full responses'!A82</f>
        <v>High Weald Lewes Havens CCG</v>
      </c>
      <c r="B82" s="30" t="str">
        <f>Table4[[#This Row],[Filter2]]</f>
        <v>y</v>
      </c>
      <c r="C82" s="30" t="str">
        <f>Table4[[#This Row],[Filter4]]</f>
        <v>In development</v>
      </c>
      <c r="D82" s="30" t="str">
        <f>Table4[[#This Row],[Filter6]]</f>
        <v>n</v>
      </c>
      <c r="E82" s="30" t="str">
        <f>'Full responses'!G82</f>
        <v>y</v>
      </c>
      <c r="F82" s="30" t="str">
        <f>'Full responses'!J82</f>
        <v>y</v>
      </c>
      <c r="G82" s="30" t="str">
        <f>'Full responses'!K82</f>
        <v>y</v>
      </c>
      <c r="H82" s="30" t="str">
        <f>'Full responses'!L82</f>
        <v>y</v>
      </c>
      <c r="I82" s="30" t="str">
        <f>'Full responses'!M82</f>
        <v>y</v>
      </c>
      <c r="J82" s="30" t="str">
        <f>Table4[[#This Row],[Filter15]]</f>
        <v>y</v>
      </c>
      <c r="K82" s="30" t="str">
        <f>'Full responses'!Q82</f>
        <v>y</v>
      </c>
      <c r="L82" s="30" t="str">
        <f>'Full responses'!S82</f>
        <v>y</v>
      </c>
      <c r="M82" s="30" t="str">
        <f>Table4[[#This Row],[Filter21]]</f>
        <v>n</v>
      </c>
      <c r="N82" s="30" t="str">
        <f>Table4[[#This Row],[Filter22]]</f>
        <v>n</v>
      </c>
      <c r="O82" s="30" t="str">
        <f>'Full responses'!Y82</f>
        <v>n</v>
      </c>
      <c r="P82" s="30" t="str">
        <f>'Full responses'!Z82</f>
        <v>n</v>
      </c>
      <c r="Q82" s="30" t="str">
        <f>'Full responses'!AC82</f>
        <v>y</v>
      </c>
      <c r="R82" s="30" t="str">
        <f>'Full responses'!AD82</f>
        <v>y</v>
      </c>
      <c r="S82" s="30" t="str">
        <f>'Full responses'!AG82</f>
        <v>y</v>
      </c>
      <c r="T82" s="30" t="str">
        <f>'Full responses'!AH82</f>
        <v>y</v>
      </c>
      <c r="U82" s="30" t="str">
        <f>'Full responses'!AK82</f>
        <v>y</v>
      </c>
      <c r="V82" s="30" t="str">
        <f>'Full responses'!AL82</f>
        <v>y</v>
      </c>
      <c r="W82" s="30" t="str">
        <f>'Full responses'!AP82</f>
        <v>y</v>
      </c>
      <c r="X82" s="30" t="str">
        <f>'Full responses'!AQ82</f>
        <v>y</v>
      </c>
      <c r="Y82" s="30" t="str">
        <f>'Full responses'!AT82</f>
        <v>y</v>
      </c>
      <c r="Z82" s="30" t="str">
        <f>'Full responses'!AU82</f>
        <v>y</v>
      </c>
      <c r="AA82" s="30" t="str">
        <f>'Full responses'!AX82</f>
        <v>y</v>
      </c>
      <c r="AB82" s="30" t="str">
        <f>'Full responses'!AY82</f>
        <v>y</v>
      </c>
      <c r="AC82" s="30" t="str">
        <f>'Full responses'!BJ82</f>
        <v>y</v>
      </c>
      <c r="AD82" s="30" t="str">
        <f>'Full responses'!BK82</f>
        <v>y</v>
      </c>
      <c r="AE82" s="30" t="str">
        <f>'Full responses'!BN82</f>
        <v>y</v>
      </c>
      <c r="AF82" s="30" t="str">
        <f>'Full responses'!BO82</f>
        <v>y</v>
      </c>
      <c r="AG82" s="30" t="str">
        <f>'Full responses'!BR82</f>
        <v>y</v>
      </c>
      <c r="AH82" s="30" t="str">
        <f>'Full responses'!BT82</f>
        <v>y</v>
      </c>
      <c r="AI82" s="30" t="str">
        <f>'Full responses'!BV82</f>
        <v>y</v>
      </c>
      <c r="AJ82" s="30" t="str">
        <f>'Full responses'!BX82</f>
        <v>n</v>
      </c>
      <c r="AK82" s="29" t="str">
        <f>'Full responses'!BZ82</f>
        <v>y</v>
      </c>
      <c r="AL82" s="29"/>
    </row>
    <row r="83" spans="1:38" x14ac:dyDescent="0.25">
      <c r="A83" s="30" t="str">
        <f>'Full responses'!A83</f>
        <v>Hillingdon CCG</v>
      </c>
      <c r="B83" s="30" t="str">
        <f>Table4[[#This Row],[Filter2]]</f>
        <v>y</v>
      </c>
      <c r="C83" s="30" t="str">
        <f>Table4[[#This Row],[Filter4]]</f>
        <v>n</v>
      </c>
      <c r="D83" s="30" t="str">
        <f>Table4[[#This Row],[Filter6]]</f>
        <v>n</v>
      </c>
      <c r="E83" s="30" t="str">
        <f>'Full responses'!G83</f>
        <v>n</v>
      </c>
      <c r="F83" s="30" t="str">
        <f>'Full responses'!J83</f>
        <v>y</v>
      </c>
      <c r="G83" s="30" t="str">
        <f>'Full responses'!K83</f>
        <v>y</v>
      </c>
      <c r="H83" s="30" t="str">
        <f>'Full responses'!L83</f>
        <v>y</v>
      </c>
      <c r="I83" s="30" t="str">
        <f>'Full responses'!M83</f>
        <v>y</v>
      </c>
      <c r="J83" s="30" t="str">
        <f>Table4[[#This Row],[Filter15]]</f>
        <v>y</v>
      </c>
      <c r="K83" s="30" t="str">
        <f>'Full responses'!Q83</f>
        <v>y</v>
      </c>
      <c r="L83" s="30" t="str">
        <f>'Full responses'!S83</f>
        <v>y</v>
      </c>
      <c r="M83" s="30" t="str">
        <f>Table4[[#This Row],[Filter21]]</f>
        <v>y</v>
      </c>
      <c r="N83" s="30" t="str">
        <f>Table4[[#This Row],[Filter22]]</f>
        <v>y</v>
      </c>
      <c r="O83" s="30" t="str">
        <f>'Full responses'!Y83</f>
        <v>y</v>
      </c>
      <c r="P83" s="30" t="str">
        <f>'Full responses'!Z83</f>
        <v>y</v>
      </c>
      <c r="Q83" s="30" t="str">
        <f>'Full responses'!AC83</f>
        <v>y</v>
      </c>
      <c r="R83" s="30" t="str">
        <f>'Full responses'!AD83</f>
        <v>y</v>
      </c>
      <c r="S83" s="30" t="str">
        <f>'Full responses'!AG83</f>
        <v>y</v>
      </c>
      <c r="T83" s="30" t="str">
        <f>'Full responses'!AH83</f>
        <v>n</v>
      </c>
      <c r="U83" s="30" t="str">
        <f>'Full responses'!AK83</f>
        <v>y</v>
      </c>
      <c r="V83" s="30" t="str">
        <f>'Full responses'!AL83</f>
        <v>y</v>
      </c>
      <c r="W83" s="30" t="str">
        <f>'Full responses'!AP83</f>
        <v>y</v>
      </c>
      <c r="X83" s="30" t="str">
        <f>'Full responses'!AQ83</f>
        <v>n</v>
      </c>
      <c r="Y83" s="30" t="str">
        <f>'Full responses'!AT83</f>
        <v>y</v>
      </c>
      <c r="Z83" s="30" t="str">
        <f>'Full responses'!AU83</f>
        <v>n</v>
      </c>
      <c r="AA83" s="30" t="str">
        <f>'Full responses'!AX83</f>
        <v>y</v>
      </c>
      <c r="AB83" s="30" t="str">
        <f>'Full responses'!AY83</f>
        <v>y</v>
      </c>
      <c r="AC83" s="30" t="str">
        <f>'Full responses'!BJ83</f>
        <v>y</v>
      </c>
      <c r="AD83" s="30" t="str">
        <f>'Full responses'!BK83</f>
        <v>y</v>
      </c>
      <c r="AE83" s="30" t="str">
        <f>'Full responses'!BN83</f>
        <v>y</v>
      </c>
      <c r="AF83" s="30" t="str">
        <f>'Full responses'!BO83</f>
        <v>y</v>
      </c>
      <c r="AG83" s="30" t="str">
        <f>'Full responses'!BR83</f>
        <v>y</v>
      </c>
      <c r="AH83" s="30" t="str">
        <f>'Full responses'!BT83</f>
        <v>y</v>
      </c>
      <c r="AI83" s="30" t="str">
        <f>'Full responses'!BV83</f>
        <v>y</v>
      </c>
      <c r="AJ83" s="30" t="str">
        <f>'Full responses'!BX83</f>
        <v>y</v>
      </c>
      <c r="AK83" s="29" t="str">
        <f>'Full responses'!BZ83</f>
        <v>y</v>
      </c>
      <c r="AL83" s="29"/>
    </row>
    <row r="84" spans="1:38" x14ac:dyDescent="0.25">
      <c r="A84" s="30" t="str">
        <f>'Full responses'!A84</f>
        <v>Horsham and Mid Sussex CCG</v>
      </c>
      <c r="B84" s="30" t="str">
        <f>Table4[[#This Row],[Filter2]]</f>
        <v>y</v>
      </c>
      <c r="C84" s="30" t="str">
        <f>Table4[[#This Row],[Filter4]]</f>
        <v>n</v>
      </c>
      <c r="D84" s="30" t="str">
        <f>Table4[[#This Row],[Filter6]]</f>
        <v>n</v>
      </c>
      <c r="E84" s="30" t="str">
        <f>'Full responses'!G84</f>
        <v>y</v>
      </c>
      <c r="F84" s="30" t="str">
        <f>'Full responses'!J84</f>
        <v>y</v>
      </c>
      <c r="G84" s="30" t="str">
        <f>'Full responses'!K84</f>
        <v>y</v>
      </c>
      <c r="H84" s="30" t="str">
        <f>'Full responses'!L84</f>
        <v>y</v>
      </c>
      <c r="I84" s="30" t="str">
        <f>'Full responses'!M84</f>
        <v>y</v>
      </c>
      <c r="J84" s="30" t="str">
        <f>Table4[[#This Row],[Filter15]]</f>
        <v>y</v>
      </c>
      <c r="K84" s="30" t="str">
        <f>'Full responses'!Q84</f>
        <v>y</v>
      </c>
      <c r="L84" s="30" t="str">
        <f>'Full responses'!S84</f>
        <v>y</v>
      </c>
      <c r="M84" s="30" t="str">
        <f>Table4[[#This Row],[Filter21]]</f>
        <v>n</v>
      </c>
      <c r="N84" s="30" t="str">
        <f>Table4[[#This Row],[Filter22]]</f>
        <v>n</v>
      </c>
      <c r="O84" s="30" t="str">
        <f>'Full responses'!Y84</f>
        <v>n</v>
      </c>
      <c r="P84" s="30" t="str">
        <f>'Full responses'!Z84</f>
        <v>n</v>
      </c>
      <c r="Q84" s="30" t="str">
        <f>'Full responses'!AC84</f>
        <v>y</v>
      </c>
      <c r="R84" s="30" t="str">
        <f>'Full responses'!AD84</f>
        <v>y</v>
      </c>
      <c r="S84" s="30" t="str">
        <f>'Full responses'!AG84</f>
        <v>y</v>
      </c>
      <c r="T84" s="30" t="str">
        <f>'Full responses'!AH84</f>
        <v>y</v>
      </c>
      <c r="U84" s="30" t="str">
        <f>'Full responses'!AK84</f>
        <v>y</v>
      </c>
      <c r="V84" s="30" t="str">
        <f>'Full responses'!AL84</f>
        <v>y</v>
      </c>
      <c r="W84" s="30" t="str">
        <f>'Full responses'!AP84</f>
        <v>y</v>
      </c>
      <c r="X84" s="30" t="str">
        <f>'Full responses'!AQ84</f>
        <v>n</v>
      </c>
      <c r="Y84" s="30" t="str">
        <f>'Full responses'!AT84</f>
        <v>n</v>
      </c>
      <c r="Z84" s="30" t="str">
        <f>'Full responses'!AU84</f>
        <v>n</v>
      </c>
      <c r="AA84" s="30" t="str">
        <f>'Full responses'!AX84</f>
        <v>n</v>
      </c>
      <c r="AB84" s="30" t="str">
        <f>'Full responses'!AY84</f>
        <v>n</v>
      </c>
      <c r="AC84" s="30" t="str">
        <f>'Full responses'!BJ84</f>
        <v>n</v>
      </c>
      <c r="AD84" s="30" t="str">
        <f>'Full responses'!BK84</f>
        <v>n</v>
      </c>
      <c r="AE84" s="30" t="str">
        <f>'Full responses'!BN84</f>
        <v>y</v>
      </c>
      <c r="AF84" s="30" t="str">
        <f>'Full responses'!BO84</f>
        <v>y</v>
      </c>
      <c r="AG84" s="30" t="str">
        <f>'Full responses'!BR84</f>
        <v>y</v>
      </c>
      <c r="AH84" s="30" t="str">
        <f>'Full responses'!BT84</f>
        <v>y</v>
      </c>
      <c r="AI84" s="30" t="str">
        <f>'Full responses'!BV84</f>
        <v>y</v>
      </c>
      <c r="AJ84" s="30" t="str">
        <f>'Full responses'!BX84</f>
        <v>n</v>
      </c>
      <c r="AK84" s="29" t="str">
        <f>'Full responses'!BZ84</f>
        <v>y</v>
      </c>
      <c r="AL84" s="29"/>
    </row>
    <row r="85" spans="1:38" x14ac:dyDescent="0.25">
      <c r="A85" s="30" t="str">
        <f>'Full responses'!A85</f>
        <v>Hounslow CCG</v>
      </c>
      <c r="B85" s="30" t="str">
        <f>Table4[[#This Row],[Filter2]]</f>
        <v>y</v>
      </c>
      <c r="C85" s="30" t="str">
        <f>Table4[[#This Row],[Filter4]]</f>
        <v>n</v>
      </c>
      <c r="D85" s="30" t="str">
        <f>Table4[[#This Row],[Filter6]]</f>
        <v>n</v>
      </c>
      <c r="E85" s="30" t="str">
        <f>'Full responses'!G85</f>
        <v>y</v>
      </c>
      <c r="F85" s="30" t="str">
        <f>'Full responses'!J85</f>
        <v>y</v>
      </c>
      <c r="G85" s="30" t="str">
        <f>'Full responses'!K85</f>
        <v>y</v>
      </c>
      <c r="H85" s="30" t="str">
        <f>'Full responses'!L85</f>
        <v>y</v>
      </c>
      <c r="I85" s="30" t="str">
        <f>'Full responses'!M85</f>
        <v>y</v>
      </c>
      <c r="J85" s="30" t="str">
        <f>Table4[[#This Row],[Filter15]]</f>
        <v>y</v>
      </c>
      <c r="K85" s="30" t="str">
        <f>'Full responses'!Q85</f>
        <v>y</v>
      </c>
      <c r="L85" s="30" t="str">
        <f>'Full responses'!S85</f>
        <v>y</v>
      </c>
      <c r="M85" s="30" t="str">
        <f>Table4[[#This Row],[Filter21]]</f>
        <v>n</v>
      </c>
      <c r="N85" s="30" t="str">
        <f>Table4[[#This Row],[Filter22]]</f>
        <v>n</v>
      </c>
      <c r="O85" s="30" t="str">
        <f>'Full responses'!Y85</f>
        <v>n</v>
      </c>
      <c r="P85" s="30" t="str">
        <f>'Full responses'!Z85</f>
        <v>n</v>
      </c>
      <c r="Q85" s="30" t="str">
        <f>'Full responses'!AC85</f>
        <v>n</v>
      </c>
      <c r="R85" s="30" t="str">
        <f>'Full responses'!AD85</f>
        <v>n</v>
      </c>
      <c r="S85" s="30" t="str">
        <f>'Full responses'!AG85</f>
        <v>n</v>
      </c>
      <c r="T85" s="30" t="str">
        <f>'Full responses'!AH85</f>
        <v>n</v>
      </c>
      <c r="U85" s="30" t="str">
        <f>'Full responses'!AK85</f>
        <v>n</v>
      </c>
      <c r="V85" s="30" t="str">
        <f>'Full responses'!AL85</f>
        <v>n</v>
      </c>
      <c r="W85" s="30" t="str">
        <f>'Full responses'!AP85</f>
        <v>n</v>
      </c>
      <c r="X85" s="30" t="str">
        <f>'Full responses'!AQ85</f>
        <v>n</v>
      </c>
      <c r="Y85" s="30" t="str">
        <f>'Full responses'!AT85</f>
        <v>n</v>
      </c>
      <c r="Z85" s="30" t="str">
        <f>'Full responses'!AU85</f>
        <v>n</v>
      </c>
      <c r="AA85" s="30" t="str">
        <f>'Full responses'!AX85</f>
        <v>n</v>
      </c>
      <c r="AB85" s="30" t="str">
        <f>'Full responses'!AY85</f>
        <v>n</v>
      </c>
      <c r="AC85" s="30" t="str">
        <f>'Full responses'!BJ85</f>
        <v>n</v>
      </c>
      <c r="AD85" s="30" t="str">
        <f>'Full responses'!BK85</f>
        <v>n</v>
      </c>
      <c r="AE85" s="30" t="str">
        <f>'Full responses'!BN85</f>
        <v>n</v>
      </c>
      <c r="AF85" s="30" t="str">
        <f>'Full responses'!BO85</f>
        <v>n</v>
      </c>
      <c r="AG85" s="30" t="str">
        <f>'Full responses'!BR85</f>
        <v>n</v>
      </c>
      <c r="AH85" s="30" t="str">
        <f>'Full responses'!BT85</f>
        <v>n</v>
      </c>
      <c r="AI85" s="30" t="str">
        <f>'Full responses'!BV85</f>
        <v>n</v>
      </c>
      <c r="AJ85" s="30" t="str">
        <f>'Full responses'!BX85</f>
        <v>n</v>
      </c>
      <c r="AK85" s="29" t="str">
        <f>'Full responses'!BZ85</f>
        <v>n</v>
      </c>
      <c r="AL85" s="29"/>
    </row>
    <row r="86" spans="1:38" x14ac:dyDescent="0.25">
      <c r="A86" s="30" t="str">
        <f>'Full responses'!A86</f>
        <v>Hull CCG</v>
      </c>
      <c r="B86" s="30" t="str">
        <f>Table4[[#This Row],[Filter2]]</f>
        <v>y</v>
      </c>
      <c r="C86" s="30" t="str">
        <f>Table4[[#This Row],[Filter4]]</f>
        <v>n</v>
      </c>
      <c r="D86" s="30" t="str">
        <f>Table4[[#This Row],[Filter6]]</f>
        <v>n</v>
      </c>
      <c r="E86" s="30" t="str">
        <f>'Full responses'!G86</f>
        <v>n</v>
      </c>
      <c r="F86" s="30" t="str">
        <f>'Full responses'!J86</f>
        <v>n</v>
      </c>
      <c r="G86" s="30" t="str">
        <f>'Full responses'!K86</f>
        <v>y</v>
      </c>
      <c r="H86" s="30" t="str">
        <f>'Full responses'!L86</f>
        <v>n</v>
      </c>
      <c r="I86" s="30" t="str">
        <f>'Full responses'!M86</f>
        <v>y</v>
      </c>
      <c r="J86" s="30" t="str">
        <f>Table4[[#This Row],[Filter15]]</f>
        <v>y</v>
      </c>
      <c r="K86" s="30" t="str">
        <f>'Full responses'!Q86</f>
        <v>y</v>
      </c>
      <c r="L86" s="30" t="str">
        <f>'Full responses'!S86</f>
        <v>y</v>
      </c>
      <c r="M86" s="30" t="str">
        <f>Table4[[#This Row],[Filter21]]</f>
        <v>NHS England</v>
      </c>
      <c r="N86" s="30" t="str">
        <f>Table4[[#This Row],[Filter22]]</f>
        <v>NHS England</v>
      </c>
      <c r="O86" s="30" t="str">
        <f>'Full responses'!Y86</f>
        <v>n</v>
      </c>
      <c r="P86" s="30" t="str">
        <f>'Full responses'!Z86</f>
        <v>n</v>
      </c>
      <c r="Q86" s="30" t="str">
        <f>'Full responses'!AC86</f>
        <v>NHS England</v>
      </c>
      <c r="R86" s="30" t="str">
        <f>'Full responses'!AD86</f>
        <v>NHS England</v>
      </c>
      <c r="S86" s="30" t="str">
        <f>'Full responses'!AG86</f>
        <v>y</v>
      </c>
      <c r="T86" s="30" t="str">
        <f>'Full responses'!AH86</f>
        <v>y</v>
      </c>
      <c r="U86" s="30" t="str">
        <f>'Full responses'!AK86</f>
        <v>y</v>
      </c>
      <c r="V86" s="30" t="str">
        <f>'Full responses'!AL86</f>
        <v>y</v>
      </c>
      <c r="W86" s="30" t="str">
        <f>'Full responses'!AP86</f>
        <v>y</v>
      </c>
      <c r="X86" s="30" t="str">
        <f>'Full responses'!AQ86</f>
        <v>y</v>
      </c>
      <c r="Y86" s="30" t="str">
        <f>'Full responses'!AT86</f>
        <v>y</v>
      </c>
      <c r="Z86" s="30" t="str">
        <f>'Full responses'!AU86</f>
        <v>y</v>
      </c>
      <c r="AA86" s="30" t="str">
        <f>'Full responses'!AX86</f>
        <v>y</v>
      </c>
      <c r="AB86" s="30" t="str">
        <f>'Full responses'!AY86</f>
        <v>y</v>
      </c>
      <c r="AC86" s="30" t="str">
        <f>'Full responses'!BJ86</f>
        <v>y</v>
      </c>
      <c r="AD86" s="30" t="str">
        <f>'Full responses'!BK86</f>
        <v>y</v>
      </c>
      <c r="AE86" s="30" t="str">
        <f>'Full responses'!BN86</f>
        <v>y</v>
      </c>
      <c r="AF86" s="30" t="str">
        <f>'Full responses'!BO86</f>
        <v>y</v>
      </c>
      <c r="AG86" s="30" t="str">
        <f>'Full responses'!BR86</f>
        <v>y</v>
      </c>
      <c r="AH86" s="30" t="str">
        <f>'Full responses'!BT86</f>
        <v>y</v>
      </c>
      <c r="AI86" s="30" t="str">
        <f>'Full responses'!BV86</f>
        <v>y</v>
      </c>
      <c r="AJ86" s="30" t="str">
        <f>'Full responses'!BX86</f>
        <v>n</v>
      </c>
      <c r="AK86" s="29" t="str">
        <f>'Full responses'!BZ86</f>
        <v>n</v>
      </c>
      <c r="AL86" s="29"/>
    </row>
    <row r="87" spans="1:38" x14ac:dyDescent="0.25">
      <c r="A87" s="30" t="str">
        <f>'Full responses'!A87</f>
        <v>Ipswich and East Suffolk CCG</v>
      </c>
      <c r="B87" s="30" t="str">
        <f>Table4[[#This Row],[Filter2]]</f>
        <v>y</v>
      </c>
      <c r="C87" s="30" t="str">
        <f>Table4[[#This Row],[Filter4]]</f>
        <v>n</v>
      </c>
      <c r="D87" s="30" t="str">
        <f>Table4[[#This Row],[Filter6]]</f>
        <v>n</v>
      </c>
      <c r="E87" s="30" t="str">
        <f>'Full responses'!G87</f>
        <v>y</v>
      </c>
      <c r="F87" s="30" t="str">
        <f>'Full responses'!J87</f>
        <v>y</v>
      </c>
      <c r="G87" s="30" t="str">
        <f>'Full responses'!K87</f>
        <v>y</v>
      </c>
      <c r="H87" s="30" t="str">
        <f>'Full responses'!L87</f>
        <v>y</v>
      </c>
      <c r="I87" s="30" t="str">
        <f>'Full responses'!M87</f>
        <v>y</v>
      </c>
      <c r="J87" s="30" t="str">
        <f>Table4[[#This Row],[Filter15]]</f>
        <v>y</v>
      </c>
      <c r="K87" s="30" t="str">
        <f>'Full responses'!Q87</f>
        <v>y</v>
      </c>
      <c r="L87" s="30" t="str">
        <f>'Full responses'!S87</f>
        <v>y</v>
      </c>
      <c r="M87" s="30" t="str">
        <f>Table4[[#This Row],[Filter21]]</f>
        <v>n</v>
      </c>
      <c r="N87" s="30" t="str">
        <f>Table4[[#This Row],[Filter22]]</f>
        <v>n</v>
      </c>
      <c r="O87" s="30" t="str">
        <f>'Full responses'!Y87</f>
        <v>n</v>
      </c>
      <c r="P87" s="30" t="str">
        <f>'Full responses'!Z87</f>
        <v>n</v>
      </c>
      <c r="Q87" s="30" t="str">
        <f>'Full responses'!AC87</f>
        <v>y</v>
      </c>
      <c r="R87" s="30" t="str">
        <f>'Full responses'!AD87</f>
        <v>y</v>
      </c>
      <c r="S87" s="30" t="str">
        <f>'Full responses'!AG87</f>
        <v>y</v>
      </c>
      <c r="T87" s="30" t="str">
        <f>'Full responses'!AH87</f>
        <v>y</v>
      </c>
      <c r="U87" s="30" t="str">
        <f>'Full responses'!AK87</f>
        <v>y</v>
      </c>
      <c r="V87" s="30" t="str">
        <f>'Full responses'!AL87</f>
        <v>y</v>
      </c>
      <c r="W87" s="30" t="str">
        <f>'Full responses'!AP87</f>
        <v>n</v>
      </c>
      <c r="X87" s="30" t="str">
        <f>'Full responses'!AQ87</f>
        <v>n</v>
      </c>
      <c r="Y87" s="30" t="str">
        <f>'Full responses'!AT87</f>
        <v>y</v>
      </c>
      <c r="Z87" s="30">
        <f>'Full responses'!AU87</f>
        <v>0</v>
      </c>
      <c r="AA87" s="30" t="str">
        <f>'Full responses'!AX87</f>
        <v>y</v>
      </c>
      <c r="AB87" s="30">
        <f>'Full responses'!AY87</f>
        <v>0</v>
      </c>
      <c r="AC87" s="30" t="str">
        <f>'Full responses'!BJ87</f>
        <v>y</v>
      </c>
      <c r="AD87" s="30">
        <f>'Full responses'!BK87</f>
        <v>0</v>
      </c>
      <c r="AE87" s="30" t="str">
        <f>'Full responses'!BN87</f>
        <v>y</v>
      </c>
      <c r="AF87" s="30" t="str">
        <f>'Full responses'!BO87</f>
        <v>y</v>
      </c>
      <c r="AG87" s="30" t="str">
        <f>'Full responses'!BR87</f>
        <v>y</v>
      </c>
      <c r="AH87" s="30" t="str">
        <f>'Full responses'!BT87</f>
        <v>y</v>
      </c>
      <c r="AI87" s="30" t="str">
        <f>'Full responses'!BV87</f>
        <v>y</v>
      </c>
      <c r="AJ87" s="30">
        <f>'Full responses'!BX87</f>
        <v>0</v>
      </c>
      <c r="AK87" s="29">
        <f>'Full responses'!BZ87</f>
        <v>0</v>
      </c>
      <c r="AL87" s="29"/>
    </row>
    <row r="88" spans="1:38" x14ac:dyDescent="0.25">
      <c r="A88" s="30" t="str">
        <f>'Full responses'!A88</f>
        <v>Isle of Wight CCG</v>
      </c>
      <c r="B88" s="30" t="str">
        <f>Table4[[#This Row],[Filter2]]</f>
        <v>y</v>
      </c>
      <c r="C88" s="30" t="str">
        <f>Table4[[#This Row],[Filter4]]</f>
        <v>y</v>
      </c>
      <c r="D88" s="30" t="str">
        <f>Table4[[#This Row],[Filter6]]</f>
        <v>n</v>
      </c>
      <c r="E88" s="30" t="str">
        <f>'Full responses'!G88</f>
        <v>y</v>
      </c>
      <c r="F88" s="30" t="str">
        <f>'Full responses'!J88</f>
        <v>y</v>
      </c>
      <c r="G88" s="30" t="str">
        <f>'Full responses'!K88</f>
        <v>y</v>
      </c>
      <c r="H88" s="30" t="str">
        <f>'Full responses'!L88</f>
        <v>y</v>
      </c>
      <c r="I88" s="30" t="str">
        <f>'Full responses'!M88</f>
        <v>y</v>
      </c>
      <c r="J88" s="30" t="str">
        <f>Table4[[#This Row],[Filter15]]</f>
        <v>n</v>
      </c>
      <c r="K88" s="30" t="str">
        <f>'Full responses'!Q88</f>
        <v>y</v>
      </c>
      <c r="L88" s="30" t="str">
        <f>'Full responses'!S88</f>
        <v>y</v>
      </c>
      <c r="M88" s="30" t="str">
        <f>Table4[[#This Row],[Filter21]]</f>
        <v>NHS England</v>
      </c>
      <c r="N88" s="30" t="str">
        <f>Table4[[#This Row],[Filter22]]</f>
        <v>NHS England</v>
      </c>
      <c r="O88" s="30" t="str">
        <f>'Full responses'!Y88</f>
        <v>n</v>
      </c>
      <c r="P88" s="30" t="str">
        <f>'Full responses'!Z88</f>
        <v>n</v>
      </c>
      <c r="Q88" s="30" t="str">
        <f>'Full responses'!AC88</f>
        <v>y</v>
      </c>
      <c r="R88" s="30" t="str">
        <f>'Full responses'!AD88</f>
        <v>y</v>
      </c>
      <c r="S88" s="30" t="str">
        <f>'Full responses'!AG88</f>
        <v>y</v>
      </c>
      <c r="T88" s="30" t="str">
        <f>'Full responses'!AH88</f>
        <v>y</v>
      </c>
      <c r="U88" s="30" t="str">
        <f>'Full responses'!AK88</f>
        <v>y</v>
      </c>
      <c r="V88" s="30" t="str">
        <f>'Full responses'!AL88</f>
        <v>n</v>
      </c>
      <c r="W88" s="30" t="str">
        <f>'Full responses'!AP88</f>
        <v>y</v>
      </c>
      <c r="X88" s="30" t="str">
        <f>'Full responses'!AQ88</f>
        <v>y</v>
      </c>
      <c r="Y88" s="30" t="str">
        <f>'Full responses'!AT88</f>
        <v>y</v>
      </c>
      <c r="Z88" s="30" t="str">
        <f>'Full responses'!AU88</f>
        <v>n</v>
      </c>
      <c r="AA88" s="30" t="str">
        <f>'Full responses'!AX88</f>
        <v>y</v>
      </c>
      <c r="AB88" s="30" t="str">
        <f>'Full responses'!AY88</f>
        <v>n</v>
      </c>
      <c r="AC88" s="30" t="str">
        <f>'Full responses'!BJ88</f>
        <v>y</v>
      </c>
      <c r="AD88" s="30" t="str">
        <f>'Full responses'!BK88</f>
        <v>n</v>
      </c>
      <c r="AE88" s="30" t="str">
        <f>'Full responses'!BN88</f>
        <v>y</v>
      </c>
      <c r="AF88" s="30" t="str">
        <f>'Full responses'!BO88</f>
        <v>n</v>
      </c>
      <c r="AG88" s="30" t="str">
        <f>'Full responses'!BR88</f>
        <v>n</v>
      </c>
      <c r="AH88" s="30" t="str">
        <f>'Full responses'!BT88</f>
        <v>n</v>
      </c>
      <c r="AI88" s="30" t="str">
        <f>'Full responses'!BV88</f>
        <v>y</v>
      </c>
      <c r="AJ88" s="30" t="str">
        <f>'Full responses'!BX88</f>
        <v>y</v>
      </c>
      <c r="AK88" s="29" t="str">
        <f>'Full responses'!BZ88</f>
        <v>y</v>
      </c>
      <c r="AL88" s="29"/>
    </row>
    <row r="89" spans="1:38" x14ac:dyDescent="0.25">
      <c r="A89" s="30" t="str">
        <f>'Full responses'!A89</f>
        <v>Islington CCG</v>
      </c>
      <c r="B89" s="30" t="str">
        <f>Table4[[#This Row],[Filter2]]</f>
        <v>y</v>
      </c>
      <c r="C89" s="30" t="str">
        <f>Table4[[#This Row],[Filter4]]</f>
        <v>y</v>
      </c>
      <c r="D89" s="30" t="str">
        <f>Table4[[#This Row],[Filter6]]</f>
        <v>n</v>
      </c>
      <c r="E89" s="30" t="str">
        <f>'Full responses'!G89</f>
        <v>n</v>
      </c>
      <c r="F89" s="30" t="str">
        <f>'Full responses'!J89</f>
        <v>y</v>
      </c>
      <c r="G89" s="30" t="str">
        <f>'Full responses'!K89</f>
        <v>y</v>
      </c>
      <c r="H89" s="30" t="str">
        <f>'Full responses'!L89</f>
        <v>y</v>
      </c>
      <c r="I89" s="30" t="str">
        <f>'Full responses'!M89</f>
        <v>y</v>
      </c>
      <c r="J89" s="30" t="str">
        <f>Table4[[#This Row],[Filter15]]</f>
        <v>y</v>
      </c>
      <c r="K89" s="30" t="str">
        <f>'Full responses'!Q89</f>
        <v>y</v>
      </c>
      <c r="L89" s="30" t="str">
        <f>'Full responses'!S89</f>
        <v>y</v>
      </c>
      <c r="M89" s="30" t="str">
        <f>Table4[[#This Row],[Filter21]]</f>
        <v>y</v>
      </c>
      <c r="N89" s="30" t="str">
        <f>Table4[[#This Row],[Filter22]]</f>
        <v>y</v>
      </c>
      <c r="O89" s="30" t="str">
        <f>'Full responses'!Y89</f>
        <v>y</v>
      </c>
      <c r="P89" s="30" t="str">
        <f>'Full responses'!Z89</f>
        <v>n</v>
      </c>
      <c r="Q89" s="30" t="str">
        <f>'Full responses'!AC89</f>
        <v>y</v>
      </c>
      <c r="R89" s="30" t="str">
        <f>'Full responses'!AD89</f>
        <v>y</v>
      </c>
      <c r="S89" s="30" t="str">
        <f>'Full responses'!AG89</f>
        <v>y</v>
      </c>
      <c r="T89" s="30" t="str">
        <f>'Full responses'!AH89</f>
        <v>y</v>
      </c>
      <c r="U89" s="30" t="str">
        <f>'Full responses'!AK89</f>
        <v>y</v>
      </c>
      <c r="V89" s="30" t="str">
        <f>'Full responses'!AL89</f>
        <v>y</v>
      </c>
      <c r="W89" s="30" t="str">
        <f>'Full responses'!AP89</f>
        <v>y</v>
      </c>
      <c r="X89" s="30" t="str">
        <f>'Full responses'!AQ89</f>
        <v>n</v>
      </c>
      <c r="Y89" s="30" t="str">
        <f>'Full responses'!AT89</f>
        <v>y</v>
      </c>
      <c r="Z89" s="30" t="str">
        <f>'Full responses'!AU89</f>
        <v>y</v>
      </c>
      <c r="AA89" s="30" t="str">
        <f>'Full responses'!AX89</f>
        <v>y</v>
      </c>
      <c r="AB89" s="30" t="str">
        <f>'Full responses'!AY89</f>
        <v>y</v>
      </c>
      <c r="AC89" s="30" t="str">
        <f>'Full responses'!BJ89</f>
        <v>y</v>
      </c>
      <c r="AD89" s="30" t="str">
        <f>'Full responses'!BK89</f>
        <v>y</v>
      </c>
      <c r="AE89" s="30" t="str">
        <f>'Full responses'!BN89</f>
        <v>y</v>
      </c>
      <c r="AF89" s="30" t="str">
        <f>'Full responses'!BO89</f>
        <v>n</v>
      </c>
      <c r="AG89" s="30" t="str">
        <f>'Full responses'!BR89</f>
        <v>y</v>
      </c>
      <c r="AH89" s="30" t="str">
        <f>'Full responses'!BT89</f>
        <v>y</v>
      </c>
      <c r="AI89" s="30" t="str">
        <f>'Full responses'!BV89</f>
        <v>y</v>
      </c>
      <c r="AJ89" s="30" t="str">
        <f>'Full responses'!BX89</f>
        <v>y</v>
      </c>
      <c r="AK89" s="29" t="str">
        <f>'Full responses'!BZ89</f>
        <v>y</v>
      </c>
      <c r="AL89" s="29"/>
    </row>
    <row r="90" spans="1:38" x14ac:dyDescent="0.25">
      <c r="A90" s="30" t="str">
        <f>'Full responses'!A90</f>
        <v>Kernow CCG</v>
      </c>
      <c r="B90" s="30" t="str">
        <f>Table4[[#This Row],[Filter2]]</f>
        <v>y</v>
      </c>
      <c r="C90" s="30" t="str">
        <f>Table4[[#This Row],[Filter4]]</f>
        <v>In development</v>
      </c>
      <c r="D90" s="30" t="str">
        <f>Table4[[#This Row],[Filter6]]</f>
        <v>y</v>
      </c>
      <c r="E90" s="30" t="str">
        <f>'Full responses'!G90</f>
        <v>y</v>
      </c>
      <c r="F90" s="30" t="str">
        <f>'Full responses'!J90</f>
        <v>y</v>
      </c>
      <c r="G90" s="30" t="str">
        <f>'Full responses'!K90</f>
        <v>y</v>
      </c>
      <c r="H90" s="30" t="str">
        <f>'Full responses'!L90</f>
        <v>y</v>
      </c>
      <c r="I90" s="30" t="str">
        <f>'Full responses'!M90</f>
        <v>y</v>
      </c>
      <c r="J90" s="30" t="str">
        <f>Table4[[#This Row],[Filter15]]</f>
        <v>y</v>
      </c>
      <c r="K90" s="30" t="str">
        <f>'Full responses'!Q90</f>
        <v>y</v>
      </c>
      <c r="L90" s="30" t="str">
        <f>'Full responses'!S90</f>
        <v>y</v>
      </c>
      <c r="M90" s="30" t="str">
        <f>Table4[[#This Row],[Filter21]]</f>
        <v>n</v>
      </c>
      <c r="N90" s="30" t="str">
        <f>Table4[[#This Row],[Filter22]]</f>
        <v>n</v>
      </c>
      <c r="O90" s="30" t="str">
        <f>'Full responses'!Y90</f>
        <v>y</v>
      </c>
      <c r="P90" s="30" t="str">
        <f>'Full responses'!Z90</f>
        <v>y</v>
      </c>
      <c r="Q90" s="30" t="str">
        <f>'Full responses'!AC90</f>
        <v>n</v>
      </c>
      <c r="R90" s="30" t="str">
        <f>'Full responses'!AD90</f>
        <v>n</v>
      </c>
      <c r="S90" s="30" t="str">
        <f>'Full responses'!AG90</f>
        <v>y</v>
      </c>
      <c r="T90" s="30" t="str">
        <f>'Full responses'!AH90</f>
        <v>n</v>
      </c>
      <c r="U90" s="30" t="str">
        <f>'Full responses'!AK90</f>
        <v>y</v>
      </c>
      <c r="V90" s="30" t="str">
        <f>'Full responses'!AL90</f>
        <v>y</v>
      </c>
      <c r="W90" s="30" t="str">
        <f>'Full responses'!AP90</f>
        <v>y</v>
      </c>
      <c r="X90" s="30" t="str">
        <f>'Full responses'!AQ90</f>
        <v>n</v>
      </c>
      <c r="Y90" s="30" t="str">
        <f>'Full responses'!AT90</f>
        <v>y</v>
      </c>
      <c r="Z90" s="30" t="str">
        <f>'Full responses'!AU90</f>
        <v>y</v>
      </c>
      <c r="AA90" s="30" t="str">
        <f>'Full responses'!AX90</f>
        <v>y</v>
      </c>
      <c r="AB90" s="30" t="str">
        <f>'Full responses'!AY90</f>
        <v>y</v>
      </c>
      <c r="AC90" s="30" t="str">
        <f>'Full responses'!BJ90</f>
        <v>y</v>
      </c>
      <c r="AD90" s="30" t="str">
        <f>'Full responses'!BK90</f>
        <v>y</v>
      </c>
      <c r="AE90" s="30" t="str">
        <f>'Full responses'!BN90</f>
        <v>y</v>
      </c>
      <c r="AF90" s="30" t="str">
        <f>'Full responses'!BO90</f>
        <v>n</v>
      </c>
      <c r="AG90" s="30" t="str">
        <f>'Full responses'!BR90</f>
        <v>y</v>
      </c>
      <c r="AH90" s="30" t="str">
        <f>'Full responses'!BT90</f>
        <v>y</v>
      </c>
      <c r="AI90" s="30" t="str">
        <f>'Full responses'!BV90</f>
        <v>y</v>
      </c>
      <c r="AJ90" s="30" t="str">
        <f>'Full responses'!BX90</f>
        <v>y</v>
      </c>
      <c r="AK90" s="29" t="str">
        <f>'Full responses'!BZ90</f>
        <v>y</v>
      </c>
      <c r="AL90" s="29"/>
    </row>
    <row r="91" spans="1:38" x14ac:dyDescent="0.25">
      <c r="A91" s="30" t="str">
        <f>'Full responses'!A91</f>
        <v>Kingston CCG</v>
      </c>
      <c r="B91" s="30" t="str">
        <f>Table4[[#This Row],[Filter2]]</f>
        <v>y</v>
      </c>
      <c r="C91" s="30" t="str">
        <f>Table4[[#This Row],[Filter4]]</f>
        <v>n</v>
      </c>
      <c r="D91" s="30" t="str">
        <f>Table4[[#This Row],[Filter6]]</f>
        <v>n</v>
      </c>
      <c r="E91" s="30" t="str">
        <f>'Full responses'!G91</f>
        <v>n</v>
      </c>
      <c r="F91" s="30" t="str">
        <f>'Full responses'!J91</f>
        <v>n</v>
      </c>
      <c r="G91" s="30" t="str">
        <f>'Full responses'!K91</f>
        <v>y</v>
      </c>
      <c r="H91" s="30" t="str">
        <f>'Full responses'!L91</f>
        <v>n</v>
      </c>
      <c r="I91" s="30" t="str">
        <f>'Full responses'!M91</f>
        <v>y</v>
      </c>
      <c r="J91" s="30" t="str">
        <f>Table4[[#This Row],[Filter15]]</f>
        <v>y</v>
      </c>
      <c r="K91" s="30" t="str">
        <f>'Full responses'!Q91</f>
        <v>y</v>
      </c>
      <c r="L91" s="30" t="str">
        <f>'Full responses'!S91</f>
        <v>y</v>
      </c>
      <c r="M91" s="30" t="str">
        <f>Table4[[#This Row],[Filter21]]</f>
        <v>Ask providers</v>
      </c>
      <c r="N91" s="30" t="str">
        <f>Table4[[#This Row],[Filter22]]</f>
        <v>Ask providers</v>
      </c>
      <c r="O91" s="30" t="str">
        <f>'Full responses'!Y91</f>
        <v>Ask providers</v>
      </c>
      <c r="P91" s="30" t="str">
        <f>'Full responses'!Z91</f>
        <v>Ask providers</v>
      </c>
      <c r="Q91" s="30" t="str">
        <f>'Full responses'!AC91</f>
        <v>Ask providers</v>
      </c>
      <c r="R91" s="30" t="str">
        <f>'Full responses'!AD91</f>
        <v>Ask providers</v>
      </c>
      <c r="S91" s="30" t="str">
        <f>'Full responses'!AG91</f>
        <v>y</v>
      </c>
      <c r="T91" s="30" t="str">
        <f>'Full responses'!AH91</f>
        <v>y</v>
      </c>
      <c r="U91" s="30" t="str">
        <f>'Full responses'!AK91</f>
        <v>y</v>
      </c>
      <c r="V91" s="30" t="str">
        <f>'Full responses'!AL91</f>
        <v>n</v>
      </c>
      <c r="W91" s="30" t="str">
        <f>'Full responses'!AP91</f>
        <v>y</v>
      </c>
      <c r="X91" s="30" t="str">
        <f>'Full responses'!AQ91</f>
        <v>n</v>
      </c>
      <c r="Y91" s="30" t="str">
        <f>'Full responses'!AT91</f>
        <v>y</v>
      </c>
      <c r="Z91" s="30" t="str">
        <f>'Full responses'!AU91</f>
        <v>n</v>
      </c>
      <c r="AA91" s="30" t="str">
        <f>'Full responses'!AX91</f>
        <v>y</v>
      </c>
      <c r="AB91" s="30" t="str">
        <f>'Full responses'!AY91</f>
        <v>n</v>
      </c>
      <c r="AC91" s="30" t="str">
        <f>'Full responses'!BJ91</f>
        <v>y</v>
      </c>
      <c r="AD91" s="30" t="str">
        <f>'Full responses'!BK91</f>
        <v>n</v>
      </c>
      <c r="AE91" s="30" t="str">
        <f>'Full responses'!BN91</f>
        <v>y</v>
      </c>
      <c r="AF91" s="30" t="str">
        <f>'Full responses'!BO91</f>
        <v>n</v>
      </c>
      <c r="AG91" s="30" t="str">
        <f>'Full responses'!BR91</f>
        <v>y</v>
      </c>
      <c r="AH91" s="30" t="str">
        <f>'Full responses'!BT91</f>
        <v>n</v>
      </c>
      <c r="AI91" s="30" t="str">
        <f>'Full responses'!BV91</f>
        <v>n</v>
      </c>
      <c r="AJ91" s="30" t="str">
        <f>'Full responses'!BX91</f>
        <v>n</v>
      </c>
      <c r="AK91" s="29" t="str">
        <f>'Full responses'!BZ91</f>
        <v>n</v>
      </c>
      <c r="AL91" s="29"/>
    </row>
    <row r="92" spans="1:38" x14ac:dyDescent="0.25">
      <c r="A92" s="30" t="str">
        <f>'Full responses'!A92</f>
        <v>Knowsley CCG</v>
      </c>
      <c r="B92" s="30" t="str">
        <f>Table4[[#This Row],[Filter2]]</f>
        <v>y</v>
      </c>
      <c r="C92" s="30" t="str">
        <f>Table4[[#This Row],[Filter4]]</f>
        <v>y</v>
      </c>
      <c r="D92" s="30" t="str">
        <f>Table4[[#This Row],[Filter6]]</f>
        <v>n</v>
      </c>
      <c r="E92" s="30" t="str">
        <f>'Full responses'!G92</f>
        <v>y</v>
      </c>
      <c r="F92" s="30" t="str">
        <f>'Full responses'!J92</f>
        <v>y</v>
      </c>
      <c r="G92" s="30" t="str">
        <f>'Full responses'!K92</f>
        <v>y</v>
      </c>
      <c r="H92" s="30" t="str">
        <f>'Full responses'!L92</f>
        <v>y</v>
      </c>
      <c r="I92" s="30" t="str">
        <f>'Full responses'!M92</f>
        <v>y</v>
      </c>
      <c r="J92" s="30" t="str">
        <f>Table4[[#This Row],[Filter15]]</f>
        <v>y</v>
      </c>
      <c r="K92" s="30" t="str">
        <f>'Full responses'!Q92</f>
        <v>y</v>
      </c>
      <c r="L92" s="30" t="str">
        <f>'Full responses'!S92</f>
        <v>y</v>
      </c>
      <c r="M92" s="30">
        <f>Table4[[#This Row],[Filter21]]</f>
        <v>0</v>
      </c>
      <c r="N92" s="30">
        <f>Table4[[#This Row],[Filter22]]</f>
        <v>0</v>
      </c>
      <c r="O92" s="30">
        <f>'Full responses'!Y92</f>
        <v>0</v>
      </c>
      <c r="P92" s="30">
        <f>'Full responses'!Z92</f>
        <v>0</v>
      </c>
      <c r="Q92" s="30">
        <f>'Full responses'!AC92</f>
        <v>0</v>
      </c>
      <c r="R92" s="30">
        <f>'Full responses'!AD92</f>
        <v>0</v>
      </c>
      <c r="S92" s="30">
        <f>'Full responses'!AG92</f>
        <v>0</v>
      </c>
      <c r="T92" s="30">
        <f>'Full responses'!AH92</f>
        <v>0</v>
      </c>
      <c r="U92" s="30">
        <f>'Full responses'!AK92</f>
        <v>0</v>
      </c>
      <c r="V92" s="30">
        <f>'Full responses'!AL92</f>
        <v>0</v>
      </c>
      <c r="W92" s="30">
        <f>'Full responses'!AP92</f>
        <v>0</v>
      </c>
      <c r="X92" s="30">
        <f>'Full responses'!AQ92</f>
        <v>0</v>
      </c>
      <c r="Y92" s="30">
        <f>'Full responses'!AT92</f>
        <v>0</v>
      </c>
      <c r="Z92" s="30">
        <f>'Full responses'!AU92</f>
        <v>0</v>
      </c>
      <c r="AA92" s="30">
        <f>'Full responses'!AX92</f>
        <v>0</v>
      </c>
      <c r="AB92" s="30">
        <f>'Full responses'!AY92</f>
        <v>0</v>
      </c>
      <c r="AC92" s="30">
        <f>'Full responses'!BJ92</f>
        <v>0</v>
      </c>
      <c r="AD92" s="30">
        <f>'Full responses'!BK92</f>
        <v>0</v>
      </c>
      <c r="AE92" s="30">
        <f>'Full responses'!BN92</f>
        <v>0</v>
      </c>
      <c r="AF92" s="30">
        <f>'Full responses'!BO92</f>
        <v>0</v>
      </c>
      <c r="AG92" s="30" t="str">
        <f>'Full responses'!BR92</f>
        <v>y</v>
      </c>
      <c r="AH92" s="30">
        <f>'Full responses'!BT92</f>
        <v>0</v>
      </c>
      <c r="AI92" s="30">
        <f>'Full responses'!BV92</f>
        <v>0</v>
      </c>
      <c r="AJ92" s="30" t="str">
        <f>'Full responses'!BX92</f>
        <v>n</v>
      </c>
      <c r="AK92" s="29" t="str">
        <f>'Full responses'!BZ92</f>
        <v>n</v>
      </c>
      <c r="AL92" s="29"/>
    </row>
    <row r="93" spans="1:38" x14ac:dyDescent="0.25">
      <c r="A93" s="30" t="str">
        <f>'Full responses'!A93</f>
        <v>Lambeth CCG</v>
      </c>
      <c r="B93" s="30" t="str">
        <f>Table4[[#This Row],[Filter2]]</f>
        <v>y</v>
      </c>
      <c r="C93" s="30" t="str">
        <f>Table4[[#This Row],[Filter4]]</f>
        <v>n</v>
      </c>
      <c r="D93" s="30" t="str">
        <f>Table4[[#This Row],[Filter6]]</f>
        <v>n</v>
      </c>
      <c r="E93" s="30" t="str">
        <f>'Full responses'!G93</f>
        <v>n</v>
      </c>
      <c r="F93" s="30" t="str">
        <f>'Full responses'!J93</f>
        <v>y</v>
      </c>
      <c r="G93" s="30" t="str">
        <f>'Full responses'!K93</f>
        <v>y</v>
      </c>
      <c r="H93" s="30" t="str">
        <f>'Full responses'!L93</f>
        <v>n</v>
      </c>
      <c r="I93" s="30" t="str">
        <f>'Full responses'!M93</f>
        <v>y</v>
      </c>
      <c r="J93" s="30" t="str">
        <f>Table4[[#This Row],[Filter15]]</f>
        <v>y</v>
      </c>
      <c r="K93" s="30" t="str">
        <f>'Full responses'!Q93</f>
        <v>y</v>
      </c>
      <c r="L93" s="30" t="str">
        <f>'Full responses'!S93</f>
        <v>y</v>
      </c>
      <c r="M93" s="30" t="str">
        <f>Table4[[#This Row],[Filter21]]</f>
        <v>y</v>
      </c>
      <c r="N93" s="30" t="str">
        <f>Table4[[#This Row],[Filter22]]</f>
        <v>y</v>
      </c>
      <c r="O93" s="30" t="str">
        <f>'Full responses'!Y93</f>
        <v>y</v>
      </c>
      <c r="P93" s="30" t="str">
        <f>'Full responses'!Z93</f>
        <v>y</v>
      </c>
      <c r="Q93" s="30" t="str">
        <f>'Full responses'!AC93</f>
        <v>y</v>
      </c>
      <c r="R93" s="30" t="str">
        <f>'Full responses'!AD93</f>
        <v>y</v>
      </c>
      <c r="S93" s="30" t="str">
        <f>'Full responses'!AG93</f>
        <v>y</v>
      </c>
      <c r="T93" s="30" t="str">
        <f>'Full responses'!AH93</f>
        <v>y</v>
      </c>
      <c r="U93" s="30" t="str">
        <f>'Full responses'!AK93</f>
        <v>n</v>
      </c>
      <c r="V93" s="30" t="str">
        <f>'Full responses'!AL93</f>
        <v>n</v>
      </c>
      <c r="W93" s="30" t="str">
        <f>'Full responses'!AP93</f>
        <v>y</v>
      </c>
      <c r="X93" s="30" t="str">
        <f>'Full responses'!AQ93</f>
        <v>y</v>
      </c>
      <c r="Y93" s="30" t="str">
        <f>'Full responses'!AT93</f>
        <v>y</v>
      </c>
      <c r="Z93" s="30" t="str">
        <f>'Full responses'!AU93</f>
        <v>y</v>
      </c>
      <c r="AA93" s="30" t="str">
        <f>'Full responses'!AX93</f>
        <v>y</v>
      </c>
      <c r="AB93" s="30" t="str">
        <f>'Full responses'!AY93</f>
        <v>y</v>
      </c>
      <c r="AC93" s="30" t="str">
        <f>'Full responses'!BJ93</f>
        <v>y</v>
      </c>
      <c r="AD93" s="30" t="str">
        <f>'Full responses'!BK93</f>
        <v>y</v>
      </c>
      <c r="AE93" s="30" t="str">
        <f>'Full responses'!BN93</f>
        <v>y</v>
      </c>
      <c r="AF93" s="30" t="str">
        <f>'Full responses'!BO93</f>
        <v>y</v>
      </c>
      <c r="AG93" s="30" t="str">
        <f>'Full responses'!BR93</f>
        <v>y</v>
      </c>
      <c r="AH93" s="30" t="str">
        <f>'Full responses'!BT93</f>
        <v>y</v>
      </c>
      <c r="AI93" s="30" t="str">
        <f>'Full responses'!BV93</f>
        <v>y</v>
      </c>
      <c r="AJ93" s="30" t="str">
        <f>'Full responses'!BX93</f>
        <v>Ask providers</v>
      </c>
      <c r="AK93" s="29" t="str">
        <f>'Full responses'!BZ93</f>
        <v>n</v>
      </c>
      <c r="AL93" s="29"/>
    </row>
    <row r="94" spans="1:38" x14ac:dyDescent="0.25">
      <c r="A94" s="30" t="str">
        <f>'Full responses'!A94</f>
        <v>Leeds North CCG</v>
      </c>
      <c r="B94" s="30" t="str">
        <f>Table4[[#This Row],[Filter2]]</f>
        <v>y</v>
      </c>
      <c r="C94" s="30" t="str">
        <f>Table4[[#This Row],[Filter4]]</f>
        <v>In development</v>
      </c>
      <c r="D94" s="30" t="str">
        <f>Table4[[#This Row],[Filter6]]</f>
        <v>y</v>
      </c>
      <c r="E94" s="30" t="str">
        <f>'Full responses'!G94</f>
        <v>n</v>
      </c>
      <c r="F94" s="30" t="str">
        <f>'Full responses'!J94</f>
        <v>y</v>
      </c>
      <c r="G94" s="30" t="str">
        <f>'Full responses'!K94</f>
        <v>y</v>
      </c>
      <c r="H94" s="30" t="str">
        <f>'Full responses'!L94</f>
        <v>y</v>
      </c>
      <c r="I94" s="30" t="str">
        <f>'Full responses'!M94</f>
        <v>y</v>
      </c>
      <c r="J94" s="30" t="str">
        <f>Table4[[#This Row],[Filter15]]</f>
        <v>y</v>
      </c>
      <c r="K94" s="30" t="str">
        <f>'Full responses'!Q94</f>
        <v>y</v>
      </c>
      <c r="L94" s="30" t="str">
        <f>'Full responses'!S94</f>
        <v>y</v>
      </c>
      <c r="M94" s="30" t="str">
        <f>Table4[[#This Row],[Filter21]]</f>
        <v>y</v>
      </c>
      <c r="N94" s="30" t="str">
        <f>Table4[[#This Row],[Filter22]]</f>
        <v>y</v>
      </c>
      <c r="O94" s="30" t="str">
        <f>'Full responses'!Y94</f>
        <v>n</v>
      </c>
      <c r="P94" s="30" t="str">
        <f>'Full responses'!Z94</f>
        <v>n</v>
      </c>
      <c r="Q94" s="30" t="str">
        <f>'Full responses'!AC94</f>
        <v>y</v>
      </c>
      <c r="R94" s="30" t="str">
        <f>'Full responses'!AD94</f>
        <v>y</v>
      </c>
      <c r="S94" s="30" t="str">
        <f>'Full responses'!AG94</f>
        <v>y</v>
      </c>
      <c r="T94" s="30" t="str">
        <f>'Full responses'!AH94</f>
        <v>y</v>
      </c>
      <c r="U94" s="30" t="str">
        <f>'Full responses'!AK94</f>
        <v>y</v>
      </c>
      <c r="V94" s="30" t="str">
        <f>'Full responses'!AL94</f>
        <v>y</v>
      </c>
      <c r="W94" s="30" t="str">
        <f>'Full responses'!AP94</f>
        <v>y</v>
      </c>
      <c r="X94" s="30" t="str">
        <f>'Full responses'!AQ94</f>
        <v>n</v>
      </c>
      <c r="Y94" s="30" t="str">
        <f>'Full responses'!AT94</f>
        <v>y</v>
      </c>
      <c r="Z94" s="30" t="str">
        <f>'Full responses'!AU94</f>
        <v>n</v>
      </c>
      <c r="AA94" s="30" t="str">
        <f>'Full responses'!AX94</f>
        <v>y</v>
      </c>
      <c r="AB94" s="30" t="str">
        <f>'Full responses'!AY94</f>
        <v>y</v>
      </c>
      <c r="AC94" s="30" t="str">
        <f>'Full responses'!BJ94</f>
        <v>y</v>
      </c>
      <c r="AD94" s="30" t="str">
        <f>'Full responses'!BK94</f>
        <v>y</v>
      </c>
      <c r="AE94" s="30" t="str">
        <f>'Full responses'!BN94</f>
        <v>y</v>
      </c>
      <c r="AF94" s="30" t="str">
        <f>'Full responses'!BO94</f>
        <v>y</v>
      </c>
      <c r="AG94" s="30" t="str">
        <f>'Full responses'!BR94</f>
        <v>y</v>
      </c>
      <c r="AH94" s="30" t="str">
        <f>'Full responses'!BT94</f>
        <v>y</v>
      </c>
      <c r="AI94" s="30" t="str">
        <f>'Full responses'!BV94</f>
        <v>y</v>
      </c>
      <c r="AJ94" s="30" t="str">
        <f>'Full responses'!BX94</f>
        <v>In development</v>
      </c>
      <c r="AK94" s="29" t="str">
        <f>'Full responses'!BZ94</f>
        <v>y</v>
      </c>
      <c r="AL94" s="29"/>
    </row>
    <row r="95" spans="1:38" x14ac:dyDescent="0.25">
      <c r="A95" s="30" t="str">
        <f>'Full responses'!A95</f>
        <v>Leeds South and East CCG</v>
      </c>
      <c r="B95" s="30" t="str">
        <f>Table4[[#This Row],[Filter2]]</f>
        <v>y</v>
      </c>
      <c r="C95" s="30" t="str">
        <f>Table4[[#This Row],[Filter4]]</f>
        <v>In development</v>
      </c>
      <c r="D95" s="30" t="str">
        <f>Table4[[#This Row],[Filter6]]</f>
        <v>y</v>
      </c>
      <c r="E95" s="30" t="str">
        <f>'Full responses'!G95</f>
        <v>n</v>
      </c>
      <c r="F95" s="30" t="str">
        <f>'Full responses'!J95</f>
        <v>y</v>
      </c>
      <c r="G95" s="30" t="str">
        <f>'Full responses'!K95</f>
        <v>y</v>
      </c>
      <c r="H95" s="30" t="str">
        <f>'Full responses'!L95</f>
        <v>y</v>
      </c>
      <c r="I95" s="30" t="str">
        <f>'Full responses'!M95</f>
        <v>y</v>
      </c>
      <c r="J95" s="30" t="str">
        <f>Table4[[#This Row],[Filter15]]</f>
        <v>y</v>
      </c>
      <c r="K95" s="30" t="str">
        <f>'Full responses'!Q95</f>
        <v>y</v>
      </c>
      <c r="L95" s="30" t="str">
        <f>'Full responses'!S95</f>
        <v>y</v>
      </c>
      <c r="M95" s="30" t="str">
        <f>Table4[[#This Row],[Filter21]]</f>
        <v>y</v>
      </c>
      <c r="N95" s="30" t="str">
        <f>Table4[[#This Row],[Filter22]]</f>
        <v>y</v>
      </c>
      <c r="O95" s="30" t="str">
        <f>'Full responses'!Y95</f>
        <v>n</v>
      </c>
      <c r="P95" s="30" t="str">
        <f>'Full responses'!Z95</f>
        <v>n</v>
      </c>
      <c r="Q95" s="30" t="str">
        <f>'Full responses'!AC95</f>
        <v>y</v>
      </c>
      <c r="R95" s="30" t="str">
        <f>'Full responses'!AD95</f>
        <v>y</v>
      </c>
      <c r="S95" s="30" t="str">
        <f>'Full responses'!AG95</f>
        <v>y</v>
      </c>
      <c r="T95" s="30" t="str">
        <f>'Full responses'!AH95</f>
        <v>y</v>
      </c>
      <c r="U95" s="30" t="str">
        <f>'Full responses'!AK95</f>
        <v>y</v>
      </c>
      <c r="V95" s="30" t="str">
        <f>'Full responses'!AL95</f>
        <v>y</v>
      </c>
      <c r="W95" s="30" t="str">
        <f>'Full responses'!AP95</f>
        <v>y</v>
      </c>
      <c r="X95" s="30" t="str">
        <f>'Full responses'!AQ95</f>
        <v>n</v>
      </c>
      <c r="Y95" s="30" t="str">
        <f>'Full responses'!AT95</f>
        <v>y</v>
      </c>
      <c r="Z95" s="30" t="str">
        <f>'Full responses'!AU95</f>
        <v>n</v>
      </c>
      <c r="AA95" s="30" t="str">
        <f>'Full responses'!AX95</f>
        <v>y</v>
      </c>
      <c r="AB95" s="30" t="str">
        <f>'Full responses'!AY95</f>
        <v>y</v>
      </c>
      <c r="AC95" s="30" t="str">
        <f>'Full responses'!BJ95</f>
        <v>y</v>
      </c>
      <c r="AD95" s="30" t="str">
        <f>'Full responses'!BK95</f>
        <v>y</v>
      </c>
      <c r="AE95" s="30" t="str">
        <f>'Full responses'!BN95</f>
        <v>y</v>
      </c>
      <c r="AF95" s="30" t="str">
        <f>'Full responses'!BO95</f>
        <v>y</v>
      </c>
      <c r="AG95" s="30" t="str">
        <f>'Full responses'!BR95</f>
        <v>y</v>
      </c>
      <c r="AH95" s="30" t="str">
        <f>'Full responses'!BT95</f>
        <v>y</v>
      </c>
      <c r="AI95" s="30" t="str">
        <f>'Full responses'!BV95</f>
        <v>y</v>
      </c>
      <c r="AJ95" s="30" t="str">
        <f>'Full responses'!BX95</f>
        <v>In development</v>
      </c>
      <c r="AK95" s="29" t="str">
        <f>'Full responses'!BZ95</f>
        <v>y</v>
      </c>
      <c r="AL95" s="29"/>
    </row>
    <row r="96" spans="1:38" x14ac:dyDescent="0.25">
      <c r="A96" s="30" t="str">
        <f>'Full responses'!A96</f>
        <v>Leeds West CCG</v>
      </c>
      <c r="B96" s="30" t="str">
        <f>Table4[[#This Row],[Filter2]]</f>
        <v>y</v>
      </c>
      <c r="C96" s="30" t="str">
        <f>Table4[[#This Row],[Filter4]]</f>
        <v>In development</v>
      </c>
      <c r="D96" s="30" t="str">
        <f>Table4[[#This Row],[Filter6]]</f>
        <v>y</v>
      </c>
      <c r="E96" s="30" t="str">
        <f>'Full responses'!G96</f>
        <v>n</v>
      </c>
      <c r="F96" s="30" t="str">
        <f>'Full responses'!J96</f>
        <v>y</v>
      </c>
      <c r="G96" s="30" t="str">
        <f>'Full responses'!K96</f>
        <v>y</v>
      </c>
      <c r="H96" s="30" t="str">
        <f>'Full responses'!L96</f>
        <v>y</v>
      </c>
      <c r="I96" s="30" t="str">
        <f>'Full responses'!M96</f>
        <v>y</v>
      </c>
      <c r="J96" s="30" t="str">
        <f>Table4[[#This Row],[Filter15]]</f>
        <v>y</v>
      </c>
      <c r="K96" s="30" t="str">
        <f>'Full responses'!Q96</f>
        <v>y</v>
      </c>
      <c r="L96" s="30" t="str">
        <f>'Full responses'!S96</f>
        <v>y</v>
      </c>
      <c r="M96" s="30" t="str">
        <f>Table4[[#This Row],[Filter21]]</f>
        <v>y</v>
      </c>
      <c r="N96" s="30" t="str">
        <f>Table4[[#This Row],[Filter22]]</f>
        <v>y</v>
      </c>
      <c r="O96" s="30" t="str">
        <f>'Full responses'!Y96</f>
        <v>n</v>
      </c>
      <c r="P96" s="30" t="str">
        <f>'Full responses'!Z96</f>
        <v>n</v>
      </c>
      <c r="Q96" s="30" t="str">
        <f>'Full responses'!AC96</f>
        <v>y</v>
      </c>
      <c r="R96" s="30" t="str">
        <f>'Full responses'!AD96</f>
        <v>y</v>
      </c>
      <c r="S96" s="30" t="str">
        <f>'Full responses'!AG96</f>
        <v>y</v>
      </c>
      <c r="T96" s="30" t="str">
        <f>'Full responses'!AH96</f>
        <v>y</v>
      </c>
      <c r="U96" s="30" t="str">
        <f>'Full responses'!AK96</f>
        <v>y</v>
      </c>
      <c r="V96" s="30" t="str">
        <f>'Full responses'!AL96</f>
        <v>y</v>
      </c>
      <c r="W96" s="30" t="str">
        <f>'Full responses'!AP96</f>
        <v>y</v>
      </c>
      <c r="X96" s="30" t="str">
        <f>'Full responses'!AQ96</f>
        <v>n</v>
      </c>
      <c r="Y96" s="30" t="str">
        <f>'Full responses'!AT96</f>
        <v>y</v>
      </c>
      <c r="Z96" s="30" t="str">
        <f>'Full responses'!AU96</f>
        <v>n</v>
      </c>
      <c r="AA96" s="30" t="str">
        <f>'Full responses'!AX96</f>
        <v>y</v>
      </c>
      <c r="AB96" s="30" t="str">
        <f>'Full responses'!AY96</f>
        <v>y</v>
      </c>
      <c r="AC96" s="30" t="str">
        <f>'Full responses'!BJ96</f>
        <v>y</v>
      </c>
      <c r="AD96" s="30" t="str">
        <f>'Full responses'!BK96</f>
        <v>y</v>
      </c>
      <c r="AE96" s="30" t="str">
        <f>'Full responses'!BN96</f>
        <v>y</v>
      </c>
      <c r="AF96" s="30" t="str">
        <f>'Full responses'!BO96</f>
        <v>y</v>
      </c>
      <c r="AG96" s="30" t="str">
        <f>'Full responses'!BR96</f>
        <v>y</v>
      </c>
      <c r="AH96" s="30" t="str">
        <f>'Full responses'!BT96</f>
        <v>y</v>
      </c>
      <c r="AI96" s="30" t="str">
        <f>'Full responses'!BV96</f>
        <v>y</v>
      </c>
      <c r="AJ96" s="30" t="str">
        <f>'Full responses'!BX96</f>
        <v>In development</v>
      </c>
      <c r="AK96" s="29" t="str">
        <f>'Full responses'!BZ96</f>
        <v>y</v>
      </c>
      <c r="AL96" s="29"/>
    </row>
    <row r="97" spans="1:38" x14ac:dyDescent="0.25">
      <c r="A97" s="30" t="str">
        <f>'Full responses'!A97</f>
        <v>Leicester City CCG</v>
      </c>
      <c r="B97" s="30" t="str">
        <f>Table4[[#This Row],[Filter2]]</f>
        <v>y</v>
      </c>
      <c r="C97" s="30" t="str">
        <f>Table4[[#This Row],[Filter4]]</f>
        <v>n</v>
      </c>
      <c r="D97" s="30" t="str">
        <f>Table4[[#This Row],[Filter6]]</f>
        <v>y</v>
      </c>
      <c r="E97" s="30" t="str">
        <f>'Full responses'!G97</f>
        <v>y</v>
      </c>
      <c r="F97" s="30" t="str">
        <f>'Full responses'!J97</f>
        <v>y</v>
      </c>
      <c r="G97" s="30" t="str">
        <f>'Full responses'!K97</f>
        <v>y</v>
      </c>
      <c r="H97" s="30" t="str">
        <f>'Full responses'!L97</f>
        <v>y</v>
      </c>
      <c r="I97" s="30" t="str">
        <f>'Full responses'!M97</f>
        <v>n</v>
      </c>
      <c r="J97" s="30" t="str">
        <f>Table4[[#This Row],[Filter15]]</f>
        <v>y</v>
      </c>
      <c r="K97" s="30" t="str">
        <f>'Full responses'!Q97</f>
        <v>y</v>
      </c>
      <c r="L97" s="30" t="str">
        <f>'Full responses'!S97</f>
        <v>y</v>
      </c>
      <c r="M97" s="30" t="str">
        <f>Table4[[#This Row],[Filter21]]</f>
        <v>n</v>
      </c>
      <c r="N97" s="30" t="str">
        <f>Table4[[#This Row],[Filter22]]</f>
        <v>n</v>
      </c>
      <c r="O97" s="30" t="str">
        <f>'Full responses'!Y97</f>
        <v>n</v>
      </c>
      <c r="P97" s="30" t="str">
        <f>'Full responses'!Z97</f>
        <v>n</v>
      </c>
      <c r="Q97" s="30" t="str">
        <f>'Full responses'!AC97</f>
        <v>y</v>
      </c>
      <c r="R97" s="30" t="str">
        <f>'Full responses'!AD97</f>
        <v>y</v>
      </c>
      <c r="S97" s="30" t="str">
        <f>'Full responses'!AG97</f>
        <v>y</v>
      </c>
      <c r="T97" s="30" t="str">
        <f>'Full responses'!AH97</f>
        <v>y</v>
      </c>
      <c r="U97" s="30" t="str">
        <f>'Full responses'!AK97</f>
        <v>y</v>
      </c>
      <c r="V97" s="30" t="str">
        <f>'Full responses'!AL97</f>
        <v>y</v>
      </c>
      <c r="W97" s="30" t="str">
        <f>'Full responses'!AP97</f>
        <v>y</v>
      </c>
      <c r="X97" s="30" t="str">
        <f>'Full responses'!AQ97</f>
        <v>n</v>
      </c>
      <c r="Y97" s="30" t="str">
        <f>'Full responses'!AT97</f>
        <v>y</v>
      </c>
      <c r="Z97" s="30" t="str">
        <f>'Full responses'!AU97</f>
        <v>y</v>
      </c>
      <c r="AA97" s="30" t="str">
        <f>'Full responses'!AX97</f>
        <v>y</v>
      </c>
      <c r="AB97" s="30" t="str">
        <f>'Full responses'!AY97</f>
        <v>y</v>
      </c>
      <c r="AC97" s="30" t="str">
        <f>'Full responses'!BJ97</f>
        <v>y</v>
      </c>
      <c r="AD97" s="30" t="str">
        <f>'Full responses'!BK97</f>
        <v>y</v>
      </c>
      <c r="AE97" s="30" t="str">
        <f>'Full responses'!BN97</f>
        <v>y</v>
      </c>
      <c r="AF97" s="30" t="str">
        <f>'Full responses'!BO97</f>
        <v>n</v>
      </c>
      <c r="AG97" s="30" t="str">
        <f>'Full responses'!BR97</f>
        <v>y</v>
      </c>
      <c r="AH97" s="30" t="str">
        <f>'Full responses'!BT97</f>
        <v>y</v>
      </c>
      <c r="AI97" s="30" t="str">
        <f>'Full responses'!BV97</f>
        <v>y</v>
      </c>
      <c r="AJ97" s="30" t="str">
        <f>'Full responses'!BX97</f>
        <v>n</v>
      </c>
      <c r="AK97" s="29" t="str">
        <f>'Full responses'!BZ97</f>
        <v>n</v>
      </c>
      <c r="AL97" s="29"/>
    </row>
    <row r="98" spans="1:38" x14ac:dyDescent="0.25">
      <c r="A98" s="30" t="str">
        <f>'Full responses'!A98</f>
        <v>Lewisham CCG</v>
      </c>
      <c r="B98" s="30" t="str">
        <f>Table4[[#This Row],[Filter2]]</f>
        <v>y</v>
      </c>
      <c r="C98" s="30" t="str">
        <f>Table4[[#This Row],[Filter4]]</f>
        <v>n</v>
      </c>
      <c r="D98" s="30" t="str">
        <f>Table4[[#This Row],[Filter6]]</f>
        <v>y</v>
      </c>
      <c r="E98" s="30" t="str">
        <f>'Full responses'!G98</f>
        <v>y</v>
      </c>
      <c r="F98" s="30" t="str">
        <f>'Full responses'!J98</f>
        <v>y</v>
      </c>
      <c r="G98" s="30" t="str">
        <f>'Full responses'!K98</f>
        <v>y</v>
      </c>
      <c r="H98" s="30" t="str">
        <f>'Full responses'!L98</f>
        <v>n</v>
      </c>
      <c r="I98" s="30" t="str">
        <f>'Full responses'!M98</f>
        <v>y</v>
      </c>
      <c r="J98" s="30" t="str">
        <f>Table4[[#This Row],[Filter15]]</f>
        <v>y</v>
      </c>
      <c r="K98" s="30" t="str">
        <f>'Full responses'!Q98</f>
        <v>y</v>
      </c>
      <c r="L98" s="30" t="str">
        <f>'Full responses'!S98</f>
        <v>y</v>
      </c>
      <c r="M98" s="30" t="str">
        <f>Table4[[#This Row],[Filter21]]</f>
        <v>n</v>
      </c>
      <c r="N98" s="30" t="str">
        <f>Table4[[#This Row],[Filter22]]</f>
        <v>n</v>
      </c>
      <c r="O98" s="30" t="str">
        <f>'Full responses'!Y98</f>
        <v>n</v>
      </c>
      <c r="P98" s="30" t="str">
        <f>'Full responses'!Z98</f>
        <v>n</v>
      </c>
      <c r="Q98" s="30" t="str">
        <f>'Full responses'!AC98</f>
        <v>y</v>
      </c>
      <c r="R98" s="30" t="str">
        <f>'Full responses'!AD98</f>
        <v>n</v>
      </c>
      <c r="S98" s="30" t="str">
        <f>'Full responses'!AG98</f>
        <v>y</v>
      </c>
      <c r="T98" s="30" t="str">
        <f>'Full responses'!AH98</f>
        <v>n</v>
      </c>
      <c r="U98" s="30" t="str">
        <f>'Full responses'!AK98</f>
        <v>n</v>
      </c>
      <c r="V98" s="30" t="str">
        <f>'Full responses'!AL98</f>
        <v>n</v>
      </c>
      <c r="W98" s="30" t="str">
        <f>'Full responses'!AP98</f>
        <v>n</v>
      </c>
      <c r="X98" s="30" t="str">
        <f>'Full responses'!AQ98</f>
        <v>n</v>
      </c>
      <c r="Y98" s="30" t="str">
        <f>'Full responses'!AT98</f>
        <v>n</v>
      </c>
      <c r="Z98" s="30" t="str">
        <f>'Full responses'!AU98</f>
        <v>n</v>
      </c>
      <c r="AA98" s="30" t="str">
        <f>'Full responses'!AX98</f>
        <v>n</v>
      </c>
      <c r="AB98" s="30" t="str">
        <f>'Full responses'!AY98</f>
        <v>n</v>
      </c>
      <c r="AC98" s="30" t="str">
        <f>'Full responses'!BJ98</f>
        <v>n</v>
      </c>
      <c r="AD98" s="30" t="str">
        <f>'Full responses'!BK98</f>
        <v>n</v>
      </c>
      <c r="AE98" s="30" t="str">
        <f>'Full responses'!BN98</f>
        <v>y</v>
      </c>
      <c r="AF98" s="30" t="str">
        <f>'Full responses'!BO98</f>
        <v>y</v>
      </c>
      <c r="AG98" s="30" t="str">
        <f>'Full responses'!BR98</f>
        <v>y</v>
      </c>
      <c r="AH98" s="30" t="str">
        <f>'Full responses'!BT98</f>
        <v>y</v>
      </c>
      <c r="AI98" s="30" t="str">
        <f>'Full responses'!BV98</f>
        <v>y</v>
      </c>
      <c r="AJ98" s="30" t="str">
        <f>'Full responses'!BX98</f>
        <v>In development</v>
      </c>
      <c r="AK98" s="29" t="str">
        <f>'Full responses'!BZ98</f>
        <v>In development</v>
      </c>
      <c r="AL98" s="29"/>
    </row>
    <row r="99" spans="1:38" x14ac:dyDescent="0.25">
      <c r="A99" s="30" t="str">
        <f>'Full responses'!A99</f>
        <v>Lincolnshire East CCG</v>
      </c>
      <c r="B99" s="30" t="str">
        <f>Table4[[#This Row],[Filter2]]</f>
        <v>y</v>
      </c>
      <c r="C99" s="30" t="str">
        <f>Table4[[#This Row],[Filter4]]</f>
        <v>n</v>
      </c>
      <c r="D99" s="30" t="str">
        <f>Table4[[#This Row],[Filter6]]</f>
        <v>n</v>
      </c>
      <c r="E99" s="30" t="str">
        <f>'Full responses'!G99</f>
        <v>n</v>
      </c>
      <c r="F99" s="30" t="str">
        <f>'Full responses'!J99</f>
        <v>n</v>
      </c>
      <c r="G99" s="30" t="str">
        <f>'Full responses'!K99</f>
        <v>n</v>
      </c>
      <c r="H99" s="30" t="str">
        <f>'Full responses'!L99</f>
        <v>n</v>
      </c>
      <c r="I99" s="30" t="str">
        <f>'Full responses'!M99</f>
        <v>n</v>
      </c>
      <c r="J99" s="30" t="str">
        <f>Table4[[#This Row],[Filter15]]</f>
        <v>y</v>
      </c>
      <c r="K99" s="30" t="str">
        <f>'Full responses'!Q99</f>
        <v>n</v>
      </c>
      <c r="L99" s="30" t="str">
        <f>'Full responses'!S99</f>
        <v>y</v>
      </c>
      <c r="M99" s="30" t="str">
        <f>Table4[[#This Row],[Filter21]]</f>
        <v>y</v>
      </c>
      <c r="N99" s="30">
        <f>Table4[[#This Row],[Filter22]]</f>
        <v>0</v>
      </c>
      <c r="O99" s="30" t="str">
        <f>'Full responses'!Y99</f>
        <v>y</v>
      </c>
      <c r="P99" s="30">
        <f>'Full responses'!Z99</f>
        <v>0</v>
      </c>
      <c r="Q99" s="30" t="str">
        <f>'Full responses'!AC99</f>
        <v>y</v>
      </c>
      <c r="R99" s="30">
        <f>'Full responses'!AD99</f>
        <v>0</v>
      </c>
      <c r="S99" s="30" t="str">
        <f>'Full responses'!AG99</f>
        <v>y</v>
      </c>
      <c r="T99" s="30">
        <f>'Full responses'!AH99</f>
        <v>0</v>
      </c>
      <c r="U99" s="30" t="str">
        <f>'Full responses'!AK99</f>
        <v>y</v>
      </c>
      <c r="V99" s="30">
        <f>'Full responses'!AL99</f>
        <v>0</v>
      </c>
      <c r="W99" s="30" t="str">
        <f>'Full responses'!AP99</f>
        <v>y</v>
      </c>
      <c r="X99" s="30" t="str">
        <f>'Full responses'!AQ99</f>
        <v>n</v>
      </c>
      <c r="Y99" s="30" t="str">
        <f>'Full responses'!AT99</f>
        <v>y</v>
      </c>
      <c r="Z99" s="30" t="str">
        <f>'Full responses'!AU99</f>
        <v>n</v>
      </c>
      <c r="AA99" s="30" t="str">
        <f>'Full responses'!AX99</f>
        <v>y</v>
      </c>
      <c r="AB99" s="30" t="str">
        <f>'Full responses'!AY99</f>
        <v>n</v>
      </c>
      <c r="AC99" s="30" t="str">
        <f>'Full responses'!BJ99</f>
        <v>y</v>
      </c>
      <c r="AD99" s="30" t="str">
        <f>'Full responses'!BK99</f>
        <v>n</v>
      </c>
      <c r="AE99" s="30" t="str">
        <f>'Full responses'!BN99</f>
        <v>y</v>
      </c>
      <c r="AF99" s="30" t="str">
        <f>'Full responses'!BO99</f>
        <v>n</v>
      </c>
      <c r="AG99" s="30" t="str">
        <f>'Full responses'!BR99</f>
        <v>y</v>
      </c>
      <c r="AH99" s="30" t="str">
        <f>'Full responses'!BT99</f>
        <v>y</v>
      </c>
      <c r="AI99" s="30" t="str">
        <f>'Full responses'!BV99</f>
        <v>y</v>
      </c>
      <c r="AJ99" s="30" t="str">
        <f>'Full responses'!BX99</f>
        <v>n</v>
      </c>
      <c r="AK99" s="29" t="str">
        <f>'Full responses'!BZ99</f>
        <v>n</v>
      </c>
      <c r="AL99" s="29"/>
    </row>
    <row r="100" spans="1:38" x14ac:dyDescent="0.25">
      <c r="A100" s="30" t="str">
        <f>'Full responses'!A100</f>
        <v>Lincolnshire West CCG</v>
      </c>
      <c r="B100" s="30" t="str">
        <f>Table4[[#This Row],[Filter2]]</f>
        <v>y</v>
      </c>
      <c r="C100" s="30" t="str">
        <f>Table4[[#This Row],[Filter4]]</f>
        <v>n</v>
      </c>
      <c r="D100" s="30" t="str">
        <f>Table4[[#This Row],[Filter6]]</f>
        <v>n</v>
      </c>
      <c r="E100" s="30" t="str">
        <f>'Full responses'!G100</f>
        <v>n</v>
      </c>
      <c r="F100" s="30" t="str">
        <f>'Full responses'!J100</f>
        <v>y</v>
      </c>
      <c r="G100" s="30" t="str">
        <f>'Full responses'!K100</f>
        <v>y</v>
      </c>
      <c r="H100" s="30" t="str">
        <f>'Full responses'!L100</f>
        <v>n</v>
      </c>
      <c r="I100" s="30" t="str">
        <f>'Full responses'!M100</f>
        <v>n</v>
      </c>
      <c r="J100" s="30" t="str">
        <f>Table4[[#This Row],[Filter15]]</f>
        <v>y</v>
      </c>
      <c r="K100" s="30" t="str">
        <f>'Full responses'!Q100</f>
        <v>n</v>
      </c>
      <c r="L100" s="30" t="str">
        <f>'Full responses'!S100</f>
        <v>y</v>
      </c>
      <c r="M100" s="30" t="str">
        <f>Table4[[#This Row],[Filter21]]</f>
        <v>n</v>
      </c>
      <c r="N100" s="30" t="str">
        <f>Table4[[#This Row],[Filter22]]</f>
        <v>n</v>
      </c>
      <c r="O100" s="30" t="str">
        <f>'Full responses'!Y100</f>
        <v>y</v>
      </c>
      <c r="P100" s="30" t="str">
        <f>'Full responses'!Z100</f>
        <v>n</v>
      </c>
      <c r="Q100" s="30" t="str">
        <f>'Full responses'!AC100</f>
        <v>y</v>
      </c>
      <c r="R100" s="30" t="str">
        <f>'Full responses'!AD100</f>
        <v>n</v>
      </c>
      <c r="S100" s="30" t="str">
        <f>'Full responses'!AG100</f>
        <v>y</v>
      </c>
      <c r="T100" s="30" t="str">
        <f>'Full responses'!AH100</f>
        <v>y</v>
      </c>
      <c r="U100" s="30" t="str">
        <f>'Full responses'!AK100</f>
        <v>y</v>
      </c>
      <c r="V100" s="30" t="str">
        <f>'Full responses'!AL100</f>
        <v>y</v>
      </c>
      <c r="W100" s="30" t="str">
        <f>'Full responses'!AP100</f>
        <v>y</v>
      </c>
      <c r="X100" s="30" t="str">
        <f>'Full responses'!AQ100</f>
        <v>n</v>
      </c>
      <c r="Y100" s="30" t="str">
        <f>'Full responses'!AT100</f>
        <v>y</v>
      </c>
      <c r="Z100" s="30" t="str">
        <f>'Full responses'!AU100</f>
        <v>n</v>
      </c>
      <c r="AA100" s="30" t="str">
        <f>'Full responses'!AX100</f>
        <v>y</v>
      </c>
      <c r="AB100" s="30" t="str">
        <f>'Full responses'!AY100</f>
        <v>n</v>
      </c>
      <c r="AC100" s="30" t="str">
        <f>'Full responses'!BJ100</f>
        <v>y</v>
      </c>
      <c r="AD100" s="30" t="str">
        <f>'Full responses'!BK100</f>
        <v>n</v>
      </c>
      <c r="AE100" s="30" t="str">
        <f>'Full responses'!BN100</f>
        <v>y</v>
      </c>
      <c r="AF100" s="30" t="str">
        <f>'Full responses'!BO100</f>
        <v>n</v>
      </c>
      <c r="AG100" s="30" t="str">
        <f>'Full responses'!BR100</f>
        <v>y</v>
      </c>
      <c r="AH100" s="30" t="str">
        <f>'Full responses'!BT100</f>
        <v>y</v>
      </c>
      <c r="AI100" s="30" t="str">
        <f>'Full responses'!BV100</f>
        <v>y</v>
      </c>
      <c r="AJ100" s="30" t="str">
        <f>'Full responses'!BX100</f>
        <v>n</v>
      </c>
      <c r="AK100" s="29" t="str">
        <f>'Full responses'!BZ100</f>
        <v>n</v>
      </c>
      <c r="AL100" s="29"/>
    </row>
    <row r="101" spans="1:38" x14ac:dyDescent="0.25">
      <c r="A101" s="30" t="str">
        <f>'Full responses'!A101</f>
        <v>Liverpool CCG</v>
      </c>
      <c r="B101" s="30" t="str">
        <f>Table4[[#This Row],[Filter2]]</f>
        <v>y</v>
      </c>
      <c r="C101" s="30" t="str">
        <f>Table4[[#This Row],[Filter4]]</f>
        <v>n</v>
      </c>
      <c r="D101" s="30" t="str">
        <f>Table4[[#This Row],[Filter6]]</f>
        <v>n</v>
      </c>
      <c r="E101" s="30" t="str">
        <f>'Full responses'!G101</f>
        <v>y</v>
      </c>
      <c r="F101" s="30" t="str">
        <f>'Full responses'!J101</f>
        <v>n</v>
      </c>
      <c r="G101" s="30" t="str">
        <f>'Full responses'!K101</f>
        <v>y</v>
      </c>
      <c r="H101" s="30" t="str">
        <f>'Full responses'!L101</f>
        <v>y</v>
      </c>
      <c r="I101" s="30" t="str">
        <f>'Full responses'!M101</f>
        <v>y</v>
      </c>
      <c r="J101" s="30" t="str">
        <f>Table4[[#This Row],[Filter15]]</f>
        <v>y</v>
      </c>
      <c r="K101" s="30" t="str">
        <f>'Full responses'!Q101</f>
        <v>y</v>
      </c>
      <c r="L101" s="30" t="str">
        <f>'Full responses'!S101</f>
        <v>n</v>
      </c>
      <c r="M101" s="30" t="str">
        <f>Table4[[#This Row],[Filter21]]</f>
        <v>y</v>
      </c>
      <c r="N101" s="30" t="str">
        <f>Table4[[#This Row],[Filter22]]</f>
        <v>Ask providers</v>
      </c>
      <c r="O101" s="30" t="str">
        <f>'Full responses'!Y101</f>
        <v>y</v>
      </c>
      <c r="P101" s="30" t="str">
        <f>'Full responses'!Z101</f>
        <v>Ask providers</v>
      </c>
      <c r="Q101" s="30" t="str">
        <f>'Full responses'!AC101</f>
        <v>y</v>
      </c>
      <c r="R101" s="30" t="str">
        <f>'Full responses'!AD101</f>
        <v>Ask providers</v>
      </c>
      <c r="S101" s="30" t="str">
        <f>'Full responses'!AG101</f>
        <v>Ask providers</v>
      </c>
      <c r="T101" s="30" t="str">
        <f>'Full responses'!AH101</f>
        <v>Ask providers</v>
      </c>
      <c r="U101" s="30" t="str">
        <f>'Full responses'!AK101</f>
        <v>y</v>
      </c>
      <c r="V101" s="30" t="str">
        <f>'Full responses'!AL101</f>
        <v>y</v>
      </c>
      <c r="W101" s="30" t="str">
        <f>'Full responses'!AP101</f>
        <v>y</v>
      </c>
      <c r="X101" s="30" t="str">
        <f>'Full responses'!AQ101</f>
        <v>Ask providers</v>
      </c>
      <c r="Y101" s="30" t="str">
        <f>'Full responses'!AT101</f>
        <v>y</v>
      </c>
      <c r="Z101" s="30" t="str">
        <f>'Full responses'!AU101</f>
        <v>n</v>
      </c>
      <c r="AA101" s="30" t="str">
        <f>'Full responses'!AX101</f>
        <v>y</v>
      </c>
      <c r="AB101" s="30" t="str">
        <f>'Full responses'!AY101</f>
        <v>y</v>
      </c>
      <c r="AC101" s="30" t="str">
        <f>'Full responses'!BJ101</f>
        <v>y</v>
      </c>
      <c r="AD101" s="30" t="str">
        <f>'Full responses'!BK101</f>
        <v>y</v>
      </c>
      <c r="AE101" s="30" t="str">
        <f>'Full responses'!BN101</f>
        <v>y</v>
      </c>
      <c r="AF101" s="30" t="str">
        <f>'Full responses'!BO101</f>
        <v>Ask providers</v>
      </c>
      <c r="AG101" s="30" t="str">
        <f>'Full responses'!BR101</f>
        <v>y</v>
      </c>
      <c r="AH101" s="30" t="str">
        <f>'Full responses'!BT101</f>
        <v>n</v>
      </c>
      <c r="AI101" s="30" t="str">
        <f>'Full responses'!BV101</f>
        <v>y</v>
      </c>
      <c r="AJ101" s="30" t="str">
        <f>'Full responses'!BX101</f>
        <v>Ask providers</v>
      </c>
      <c r="AK101" s="29" t="str">
        <f>'Full responses'!BZ101</f>
        <v>Ask providers</v>
      </c>
      <c r="AL101" s="29"/>
    </row>
    <row r="102" spans="1:38" x14ac:dyDescent="0.25">
      <c r="A102" s="30" t="str">
        <f>'Full responses'!A102</f>
        <v>Luton CCG</v>
      </c>
      <c r="B102" s="30" t="str">
        <f>Table4[[#This Row],[Filter2]]</f>
        <v>y</v>
      </c>
      <c r="C102" s="30" t="str">
        <f>Table4[[#This Row],[Filter4]]</f>
        <v>y</v>
      </c>
      <c r="D102" s="30" t="str">
        <f>Table4[[#This Row],[Filter6]]</f>
        <v>n</v>
      </c>
      <c r="E102" s="30" t="str">
        <f>'Full responses'!G102</f>
        <v>y</v>
      </c>
      <c r="F102" s="30" t="str">
        <f>'Full responses'!J102</f>
        <v>y</v>
      </c>
      <c r="G102" s="30">
        <f>'Full responses'!K102</f>
        <v>0</v>
      </c>
      <c r="H102" s="30">
        <f>'Full responses'!L102</f>
        <v>0</v>
      </c>
      <c r="I102" s="30" t="str">
        <f>'Full responses'!M102</f>
        <v>y</v>
      </c>
      <c r="J102" s="30">
        <f>Table4[[#This Row],[Filter15]]</f>
        <v>0</v>
      </c>
      <c r="K102" s="30">
        <f>'Full responses'!Q102</f>
        <v>0</v>
      </c>
      <c r="L102" s="30">
        <f>'Full responses'!S102</f>
        <v>0</v>
      </c>
      <c r="M102" s="30">
        <f>Table4[[#This Row],[Filter21]]</f>
        <v>0</v>
      </c>
      <c r="N102" s="30">
        <f>Table4[[#This Row],[Filter22]]</f>
        <v>0</v>
      </c>
      <c r="O102" s="30">
        <f>'Full responses'!Y102</f>
        <v>0</v>
      </c>
      <c r="P102" s="30">
        <f>'Full responses'!Z102</f>
        <v>0</v>
      </c>
      <c r="Q102" s="30">
        <f>'Full responses'!AC102</f>
        <v>0</v>
      </c>
      <c r="R102" s="30">
        <f>'Full responses'!AD102</f>
        <v>0</v>
      </c>
      <c r="S102" s="30">
        <f>'Full responses'!AG102</f>
        <v>0</v>
      </c>
      <c r="T102" s="30">
        <f>'Full responses'!AH102</f>
        <v>0</v>
      </c>
      <c r="U102" s="30" t="str">
        <f>'Full responses'!AK102</f>
        <v>y</v>
      </c>
      <c r="V102" s="30" t="str">
        <f>'Full responses'!AL102</f>
        <v>y</v>
      </c>
      <c r="W102" s="30">
        <f>'Full responses'!AP102</f>
        <v>0</v>
      </c>
      <c r="X102" s="30">
        <f>'Full responses'!AQ102</f>
        <v>0</v>
      </c>
      <c r="Y102" s="30" t="str">
        <f>'Full responses'!AT102</f>
        <v>y</v>
      </c>
      <c r="Z102" s="30" t="str">
        <f>'Full responses'!AU102</f>
        <v>y</v>
      </c>
      <c r="AA102" s="30" t="str">
        <f>'Full responses'!AX102</f>
        <v>y</v>
      </c>
      <c r="AB102" s="30" t="str">
        <f>'Full responses'!AY102</f>
        <v>y</v>
      </c>
      <c r="AC102" s="30" t="str">
        <f>'Full responses'!BJ102</f>
        <v>y</v>
      </c>
      <c r="AD102" s="30" t="str">
        <f>'Full responses'!BK102</f>
        <v>y</v>
      </c>
      <c r="AE102" s="30" t="str">
        <f>'Full responses'!BN102</f>
        <v>y</v>
      </c>
      <c r="AF102" s="30" t="str">
        <f>'Full responses'!BO102</f>
        <v>y</v>
      </c>
      <c r="AG102" s="30" t="str">
        <f>'Full responses'!BR102</f>
        <v>y</v>
      </c>
      <c r="AH102" s="30">
        <f>'Full responses'!BT102</f>
        <v>0</v>
      </c>
      <c r="AI102" s="30">
        <f>'Full responses'!BV102</f>
        <v>0</v>
      </c>
      <c r="AJ102" s="30">
        <f>'Full responses'!BX102</f>
        <v>0</v>
      </c>
      <c r="AK102" s="29">
        <f>'Full responses'!BZ102</f>
        <v>0</v>
      </c>
      <c r="AL102" s="29"/>
    </row>
    <row r="103" spans="1:38" x14ac:dyDescent="0.25">
      <c r="A103" s="30" t="str">
        <f>'Full responses'!A103</f>
        <v>Manchester CCG</v>
      </c>
      <c r="B103" s="30" t="str">
        <f>Table4[[#This Row],[Filter2]]</f>
        <v>y</v>
      </c>
      <c r="C103" s="30" t="str">
        <f>Table4[[#This Row],[Filter4]]</f>
        <v>n</v>
      </c>
      <c r="D103" s="30" t="str">
        <f>Table4[[#This Row],[Filter6]]</f>
        <v>y</v>
      </c>
      <c r="E103" s="30" t="str">
        <f>'Full responses'!G103</f>
        <v>n</v>
      </c>
      <c r="F103" s="30" t="str">
        <f>'Full responses'!J103</f>
        <v>n</v>
      </c>
      <c r="G103" s="30" t="str">
        <f>'Full responses'!K103</f>
        <v>y</v>
      </c>
      <c r="H103" s="30" t="str">
        <f>'Full responses'!L103</f>
        <v>y</v>
      </c>
      <c r="I103" s="30" t="str">
        <f>'Full responses'!M103</f>
        <v>n</v>
      </c>
      <c r="J103" s="30" t="str">
        <f>Table4[[#This Row],[Filter15]]</f>
        <v>y</v>
      </c>
      <c r="K103" s="30" t="str">
        <f>'Full responses'!Q103</f>
        <v>n</v>
      </c>
      <c r="L103" s="30" t="str">
        <f>'Full responses'!S103</f>
        <v>n</v>
      </c>
      <c r="M103" s="30" t="str">
        <f>Table4[[#This Row],[Filter21]]</f>
        <v>y</v>
      </c>
      <c r="N103" s="30">
        <f>Table4[[#This Row],[Filter22]]</f>
        <v>0</v>
      </c>
      <c r="O103" s="30">
        <f>'Full responses'!Y103</f>
        <v>0</v>
      </c>
      <c r="P103" s="30">
        <f>'Full responses'!Z103</f>
        <v>0</v>
      </c>
      <c r="Q103" s="30" t="str">
        <f>'Full responses'!AC103</f>
        <v>n</v>
      </c>
      <c r="R103" s="30" t="str">
        <f>'Full responses'!AD103</f>
        <v>n</v>
      </c>
      <c r="S103" s="30" t="str">
        <f>'Full responses'!AG103</f>
        <v>y</v>
      </c>
      <c r="T103" s="30">
        <f>'Full responses'!AH103</f>
        <v>0</v>
      </c>
      <c r="U103" s="30" t="str">
        <f>'Full responses'!AK103</f>
        <v>y</v>
      </c>
      <c r="V103" s="30">
        <f>'Full responses'!AL103</f>
        <v>0</v>
      </c>
      <c r="W103" s="30" t="str">
        <f>'Full responses'!AP103</f>
        <v>y</v>
      </c>
      <c r="X103" s="30">
        <f>'Full responses'!AQ103</f>
        <v>0</v>
      </c>
      <c r="Y103" s="30" t="str">
        <f>'Full responses'!AT103</f>
        <v>y</v>
      </c>
      <c r="Z103" s="30">
        <f>'Full responses'!AU103</f>
        <v>0</v>
      </c>
      <c r="AA103" s="30">
        <f>'Full responses'!AX103</f>
        <v>0</v>
      </c>
      <c r="AB103" s="30">
        <f>'Full responses'!AY103</f>
        <v>0</v>
      </c>
      <c r="AC103" s="30">
        <f>'Full responses'!BJ103</f>
        <v>0</v>
      </c>
      <c r="AD103" s="30">
        <f>'Full responses'!BK103</f>
        <v>0</v>
      </c>
      <c r="AE103" s="30" t="str">
        <f>'Full responses'!BN103</f>
        <v>y</v>
      </c>
      <c r="AF103" s="30">
        <f>'Full responses'!BO103</f>
        <v>0</v>
      </c>
      <c r="AG103" s="30" t="str">
        <f>'Full responses'!BR103</f>
        <v>y</v>
      </c>
      <c r="AH103" s="30" t="str">
        <f>'Full responses'!BT103</f>
        <v>n</v>
      </c>
      <c r="AI103" s="30" t="str">
        <f>'Full responses'!BV103</f>
        <v>y</v>
      </c>
      <c r="AJ103" s="30" t="str">
        <f>'Full responses'!BX103</f>
        <v>Ask providers</v>
      </c>
      <c r="AK103" s="29" t="str">
        <f>'Full responses'!BZ103</f>
        <v>Ask providers</v>
      </c>
      <c r="AL103" s="29"/>
    </row>
    <row r="104" spans="1:38" x14ac:dyDescent="0.25">
      <c r="A104" s="30" t="str">
        <f>'Full responses'!A104</f>
        <v>Mansfield &amp; Ashfield CCG</v>
      </c>
      <c r="B104" s="30" t="str">
        <f>Table4[[#This Row],[Filter2]]</f>
        <v>y</v>
      </c>
      <c r="C104" s="30" t="str">
        <f>Table4[[#This Row],[Filter4]]</f>
        <v>y</v>
      </c>
      <c r="D104" s="30" t="str">
        <f>Table4[[#This Row],[Filter6]]</f>
        <v>n</v>
      </c>
      <c r="E104" s="30" t="str">
        <f>'Full responses'!G104</f>
        <v>y</v>
      </c>
      <c r="F104" s="30" t="str">
        <f>'Full responses'!J104</f>
        <v>y</v>
      </c>
      <c r="G104" s="30" t="str">
        <f>'Full responses'!K104</f>
        <v>y</v>
      </c>
      <c r="H104" s="30" t="str">
        <f>'Full responses'!L104</f>
        <v>n</v>
      </c>
      <c r="I104" s="30" t="str">
        <f>'Full responses'!M104</f>
        <v>y</v>
      </c>
      <c r="J104" s="30">
        <f>Table4[[#This Row],[Filter15]]</f>
        <v>0</v>
      </c>
      <c r="K104" s="30" t="str">
        <f>'Full responses'!Q104</f>
        <v>y</v>
      </c>
      <c r="L104" s="30" t="str">
        <f>'Full responses'!S104</f>
        <v>y</v>
      </c>
      <c r="M104" s="30">
        <f>Table4[[#This Row],[Filter21]]</f>
        <v>0</v>
      </c>
      <c r="N104" s="30">
        <f>Table4[[#This Row],[Filter22]]</f>
        <v>0</v>
      </c>
      <c r="O104" s="30">
        <f>'Full responses'!Y104</f>
        <v>0</v>
      </c>
      <c r="P104" s="30">
        <f>'Full responses'!Z104</f>
        <v>0</v>
      </c>
      <c r="Q104" s="30" t="str">
        <f>'Full responses'!AC104</f>
        <v>y</v>
      </c>
      <c r="R104" s="30" t="str">
        <f>'Full responses'!AD104</f>
        <v>y</v>
      </c>
      <c r="S104" s="30" t="str">
        <f>'Full responses'!AG104</f>
        <v>y</v>
      </c>
      <c r="T104" s="30" t="str">
        <f>'Full responses'!AH104</f>
        <v>y</v>
      </c>
      <c r="U104" s="30" t="str">
        <f>'Full responses'!AK104</f>
        <v>y</v>
      </c>
      <c r="V104" s="30" t="str">
        <f>'Full responses'!AL104</f>
        <v>y</v>
      </c>
      <c r="W104" s="30" t="str">
        <f>'Full responses'!AP104</f>
        <v>y</v>
      </c>
      <c r="X104" s="30" t="str">
        <f>'Full responses'!AQ104</f>
        <v>y</v>
      </c>
      <c r="Y104" s="30" t="str">
        <f>'Full responses'!AT104</f>
        <v>y</v>
      </c>
      <c r="Z104" s="30" t="str">
        <f>'Full responses'!AU104</f>
        <v>y</v>
      </c>
      <c r="AA104" s="30" t="str">
        <f>'Full responses'!AX104</f>
        <v>y</v>
      </c>
      <c r="AB104" s="30" t="str">
        <f>'Full responses'!AY104</f>
        <v>y</v>
      </c>
      <c r="AC104" s="30" t="str">
        <f>'Full responses'!BJ104</f>
        <v>y</v>
      </c>
      <c r="AD104" s="30" t="str">
        <f>'Full responses'!BK104</f>
        <v>y</v>
      </c>
      <c r="AE104" s="30" t="str">
        <f>'Full responses'!BN104</f>
        <v>y</v>
      </c>
      <c r="AF104" s="30" t="str">
        <f>'Full responses'!BO104</f>
        <v>n</v>
      </c>
      <c r="AG104" s="30" t="str">
        <f>'Full responses'!BR104</f>
        <v>n</v>
      </c>
      <c r="AH104" s="30" t="str">
        <f>'Full responses'!BT104</f>
        <v>y</v>
      </c>
      <c r="AI104" s="30" t="str">
        <f>'Full responses'!BV104</f>
        <v>y</v>
      </c>
      <c r="AJ104" s="30" t="str">
        <f>'Full responses'!BX104</f>
        <v>y</v>
      </c>
      <c r="AK104" s="29" t="str">
        <f>'Full responses'!BZ104</f>
        <v>n</v>
      </c>
      <c r="AL104" s="29"/>
    </row>
    <row r="105" spans="1:38" x14ac:dyDescent="0.25">
      <c r="A105" s="30" t="str">
        <f>'Full responses'!A105</f>
        <v>Medway CCG</v>
      </c>
      <c r="B105" s="30" t="str">
        <f>Table4[[#This Row],[Filter2]]</f>
        <v>y</v>
      </c>
      <c r="C105" s="30" t="str">
        <f>Table4[[#This Row],[Filter4]]</f>
        <v>n</v>
      </c>
      <c r="D105" s="30" t="str">
        <f>Table4[[#This Row],[Filter6]]</f>
        <v>n</v>
      </c>
      <c r="E105" s="30" t="str">
        <f>'Full responses'!G105</f>
        <v>y</v>
      </c>
      <c r="F105" s="30" t="str">
        <f>'Full responses'!J105</f>
        <v>y</v>
      </c>
      <c r="G105" s="30" t="str">
        <f>'Full responses'!K105</f>
        <v>y</v>
      </c>
      <c r="H105" s="30" t="str">
        <f>'Full responses'!L105</f>
        <v>n</v>
      </c>
      <c r="I105" s="30" t="str">
        <f>'Full responses'!M105</f>
        <v>y</v>
      </c>
      <c r="J105" s="30" t="str">
        <f>Table4[[#This Row],[Filter15]]</f>
        <v>y</v>
      </c>
      <c r="K105" s="30" t="str">
        <f>'Full responses'!Q105</f>
        <v>n</v>
      </c>
      <c r="L105" s="30" t="str">
        <f>'Full responses'!S105</f>
        <v>y</v>
      </c>
      <c r="M105" s="30" t="str">
        <f>Table4[[#This Row],[Filter21]]</f>
        <v>n</v>
      </c>
      <c r="N105" s="30" t="str">
        <f>Table4[[#This Row],[Filter22]]</f>
        <v>n</v>
      </c>
      <c r="O105" s="30" t="str">
        <f>'Full responses'!Y105</f>
        <v>n</v>
      </c>
      <c r="P105" s="30" t="str">
        <f>'Full responses'!Z105</f>
        <v>n</v>
      </c>
      <c r="Q105" s="30" t="str">
        <f>'Full responses'!AC105</f>
        <v>y</v>
      </c>
      <c r="R105" s="30" t="str">
        <f>'Full responses'!AD105</f>
        <v>y</v>
      </c>
      <c r="S105" s="30" t="str">
        <f>'Full responses'!AG105</f>
        <v>y</v>
      </c>
      <c r="T105" s="30" t="str">
        <f>'Full responses'!AH105</f>
        <v>y</v>
      </c>
      <c r="U105" s="30" t="str">
        <f>'Full responses'!AK105</f>
        <v>n</v>
      </c>
      <c r="V105" s="30" t="str">
        <f>'Full responses'!AL105</f>
        <v>n</v>
      </c>
      <c r="W105" s="30" t="str">
        <f>'Full responses'!AP105</f>
        <v>n</v>
      </c>
      <c r="X105" s="30" t="str">
        <f>'Full responses'!AQ105</f>
        <v>n</v>
      </c>
      <c r="Y105" s="30" t="str">
        <f>'Full responses'!AT105</f>
        <v>y</v>
      </c>
      <c r="Z105" s="30" t="str">
        <f>'Full responses'!AU105</f>
        <v>y</v>
      </c>
      <c r="AA105" s="30" t="str">
        <f>'Full responses'!AX105</f>
        <v>n</v>
      </c>
      <c r="AB105" s="30" t="str">
        <f>'Full responses'!AY105</f>
        <v>n</v>
      </c>
      <c r="AC105" s="30" t="str">
        <f>'Full responses'!BJ105</f>
        <v>n</v>
      </c>
      <c r="AD105" s="30" t="str">
        <f>'Full responses'!BK105</f>
        <v>n</v>
      </c>
      <c r="AE105" s="30" t="str">
        <f>'Full responses'!BN105</f>
        <v>y</v>
      </c>
      <c r="AF105" s="30" t="str">
        <f>'Full responses'!BO105</f>
        <v>n</v>
      </c>
      <c r="AG105" s="30" t="str">
        <f>'Full responses'!BR105</f>
        <v>y</v>
      </c>
      <c r="AH105" s="30" t="str">
        <f>'Full responses'!BT105</f>
        <v>y</v>
      </c>
      <c r="AI105" s="30" t="str">
        <f>'Full responses'!BV105</f>
        <v>y</v>
      </c>
      <c r="AJ105" s="30" t="str">
        <f>'Full responses'!BX105</f>
        <v>In development</v>
      </c>
      <c r="AK105" s="29" t="str">
        <f>'Full responses'!BZ105</f>
        <v>y</v>
      </c>
      <c r="AL105" s="29"/>
    </row>
    <row r="106" spans="1:38" x14ac:dyDescent="0.25">
      <c r="A106" s="30" t="str">
        <f>'Full responses'!A106</f>
        <v>Merton CCG</v>
      </c>
      <c r="B106" s="30" t="str">
        <f>Table4[[#This Row],[Filter2]]</f>
        <v>y</v>
      </c>
      <c r="C106" s="30" t="str">
        <f>Table4[[#This Row],[Filter4]]</f>
        <v>n</v>
      </c>
      <c r="D106" s="30" t="str">
        <f>Table4[[#This Row],[Filter6]]</f>
        <v>y</v>
      </c>
      <c r="E106" s="30" t="str">
        <f>'Full responses'!G106</f>
        <v>n</v>
      </c>
      <c r="F106" s="30" t="str">
        <f>'Full responses'!J106</f>
        <v>y</v>
      </c>
      <c r="G106" s="30" t="str">
        <f>'Full responses'!K106</f>
        <v>y</v>
      </c>
      <c r="H106" s="30" t="str">
        <f>'Full responses'!L106</f>
        <v>y</v>
      </c>
      <c r="I106" s="30" t="str">
        <f>'Full responses'!M106</f>
        <v>y</v>
      </c>
      <c r="J106" s="30" t="str">
        <f>Table4[[#This Row],[Filter15]]</f>
        <v>y</v>
      </c>
      <c r="K106" s="30" t="str">
        <f>'Full responses'!Q106</f>
        <v>y</v>
      </c>
      <c r="L106" s="30" t="str">
        <f>'Full responses'!S106</f>
        <v>y</v>
      </c>
      <c r="M106" s="30" t="str">
        <f>Table4[[#This Row],[Filter21]]</f>
        <v>n</v>
      </c>
      <c r="N106" s="30" t="str">
        <f>Table4[[#This Row],[Filter22]]</f>
        <v>n</v>
      </c>
      <c r="O106" s="30" t="str">
        <f>'Full responses'!Y106</f>
        <v>n</v>
      </c>
      <c r="P106" s="30" t="str">
        <f>'Full responses'!Z106</f>
        <v>n</v>
      </c>
      <c r="Q106" s="30" t="str">
        <f>'Full responses'!AC106</f>
        <v>n</v>
      </c>
      <c r="R106" s="30" t="str">
        <f>'Full responses'!AD106</f>
        <v>n</v>
      </c>
      <c r="S106" s="30" t="str">
        <f>'Full responses'!AG106</f>
        <v>y</v>
      </c>
      <c r="T106" s="30" t="str">
        <f>'Full responses'!AH106</f>
        <v>n</v>
      </c>
      <c r="U106" s="30" t="str">
        <f>'Full responses'!AK106</f>
        <v>y</v>
      </c>
      <c r="V106" s="30" t="str">
        <f>'Full responses'!AL106</f>
        <v>y</v>
      </c>
      <c r="W106" s="30" t="str">
        <f>'Full responses'!AP106</f>
        <v>y</v>
      </c>
      <c r="X106" s="30" t="str">
        <f>'Full responses'!AQ106</f>
        <v>n</v>
      </c>
      <c r="Y106" s="30" t="str">
        <f>'Full responses'!AT106</f>
        <v>y</v>
      </c>
      <c r="Z106" s="30" t="str">
        <f>'Full responses'!AU106</f>
        <v>n</v>
      </c>
      <c r="AA106" s="30" t="str">
        <f>'Full responses'!AX106</f>
        <v>y</v>
      </c>
      <c r="AB106" s="30" t="str">
        <f>'Full responses'!AY106</f>
        <v>n</v>
      </c>
      <c r="AC106" s="30" t="str">
        <f>'Full responses'!BJ106</f>
        <v>y</v>
      </c>
      <c r="AD106" s="30" t="str">
        <f>'Full responses'!BK106</f>
        <v>n</v>
      </c>
      <c r="AE106" s="30" t="str">
        <f>'Full responses'!BN106</f>
        <v>y</v>
      </c>
      <c r="AF106" s="30" t="str">
        <f>'Full responses'!BO106</f>
        <v>n</v>
      </c>
      <c r="AG106" s="30" t="str">
        <f>'Full responses'!BR106</f>
        <v>y</v>
      </c>
      <c r="AH106" s="30" t="str">
        <f>'Full responses'!BT106</f>
        <v>y</v>
      </c>
      <c r="AI106" s="30" t="str">
        <f>'Full responses'!BV106</f>
        <v>y</v>
      </c>
      <c r="AJ106" s="30" t="str">
        <f>'Full responses'!BX106</f>
        <v>n</v>
      </c>
      <c r="AK106" s="29" t="str">
        <f>'Full responses'!BZ106</f>
        <v>n</v>
      </c>
      <c r="AL106" s="29"/>
    </row>
    <row r="107" spans="1:38" x14ac:dyDescent="0.25">
      <c r="A107" s="30" t="str">
        <f>'Full responses'!A107</f>
        <v>Mid Essex CCG</v>
      </c>
      <c r="B107" s="30" t="str">
        <f>Table4[[#This Row],[Filter2]]</f>
        <v>y</v>
      </c>
      <c r="C107" s="30" t="str">
        <f>Table4[[#This Row],[Filter4]]</f>
        <v>n</v>
      </c>
      <c r="D107" s="30" t="str">
        <f>Table4[[#This Row],[Filter6]]</f>
        <v>n</v>
      </c>
      <c r="E107" s="30" t="str">
        <f>'Full responses'!G107</f>
        <v>n</v>
      </c>
      <c r="F107" s="30" t="str">
        <f>'Full responses'!J107</f>
        <v>y</v>
      </c>
      <c r="G107" s="30" t="str">
        <f>'Full responses'!K107</f>
        <v>y</v>
      </c>
      <c r="H107" s="30" t="str">
        <f>'Full responses'!L107</f>
        <v>n</v>
      </c>
      <c r="I107" s="30" t="str">
        <f>'Full responses'!M107</f>
        <v>y</v>
      </c>
      <c r="J107" s="30" t="str">
        <f>Table4[[#This Row],[Filter15]]</f>
        <v>y</v>
      </c>
      <c r="K107" s="30" t="str">
        <f>'Full responses'!Q107</f>
        <v>y</v>
      </c>
      <c r="L107" s="30" t="str">
        <f>'Full responses'!S107</f>
        <v>n</v>
      </c>
      <c r="M107" s="30" t="str">
        <f>Table4[[#This Row],[Filter21]]</f>
        <v>Ask providers</v>
      </c>
      <c r="N107" s="30" t="str">
        <f>Table4[[#This Row],[Filter22]]</f>
        <v>Ask providers</v>
      </c>
      <c r="O107" s="30" t="str">
        <f>'Full responses'!Y107</f>
        <v>Ask providers</v>
      </c>
      <c r="P107" s="30" t="str">
        <f>'Full responses'!Z107</f>
        <v>Ask providers</v>
      </c>
      <c r="Q107" s="30" t="str">
        <f>'Full responses'!AC107</f>
        <v>y</v>
      </c>
      <c r="R107" s="30" t="str">
        <f>'Full responses'!AD107</f>
        <v>Ask providers</v>
      </c>
      <c r="S107" s="30" t="str">
        <f>'Full responses'!AG107</f>
        <v>y</v>
      </c>
      <c r="T107" s="30" t="str">
        <f>'Full responses'!AH107</f>
        <v>y</v>
      </c>
      <c r="U107" s="30" t="str">
        <f>'Full responses'!AK107</f>
        <v>y</v>
      </c>
      <c r="V107" s="30" t="str">
        <f>'Full responses'!AL107</f>
        <v>y</v>
      </c>
      <c r="W107" s="30" t="str">
        <f>'Full responses'!AP107</f>
        <v>n</v>
      </c>
      <c r="X107" s="30" t="str">
        <f>'Full responses'!AQ107</f>
        <v>n</v>
      </c>
      <c r="Y107" s="30" t="str">
        <f>'Full responses'!AT107</f>
        <v>y</v>
      </c>
      <c r="Z107" s="30" t="str">
        <f>'Full responses'!AU107</f>
        <v>n</v>
      </c>
      <c r="AA107" s="30" t="str">
        <f>'Full responses'!AX107</f>
        <v>y</v>
      </c>
      <c r="AB107" s="30" t="str">
        <f>'Full responses'!AY107</f>
        <v>n</v>
      </c>
      <c r="AC107" s="30" t="str">
        <f>'Full responses'!BJ107</f>
        <v>y</v>
      </c>
      <c r="AD107" s="30" t="str">
        <f>'Full responses'!BK107</f>
        <v>n</v>
      </c>
      <c r="AE107" s="30" t="str">
        <f>'Full responses'!BN107</f>
        <v>y</v>
      </c>
      <c r="AF107" s="30" t="str">
        <f>'Full responses'!BO107</f>
        <v>y</v>
      </c>
      <c r="AG107" s="30" t="str">
        <f>'Full responses'!BR107</f>
        <v>y</v>
      </c>
      <c r="AH107" s="30" t="str">
        <f>'Full responses'!BT107</f>
        <v>y</v>
      </c>
      <c r="AI107" s="30" t="str">
        <f>'Full responses'!BV107</f>
        <v>y</v>
      </c>
      <c r="AJ107" s="30" t="str">
        <f>'Full responses'!BX107</f>
        <v>In development</v>
      </c>
      <c r="AK107" s="29" t="str">
        <f>'Full responses'!BZ107</f>
        <v>In development</v>
      </c>
      <c r="AL107" s="29"/>
    </row>
    <row r="108" spans="1:38" x14ac:dyDescent="0.25">
      <c r="A108" s="30" t="str">
        <f>'Full responses'!A108</f>
        <v>Milton Keynes CCG</v>
      </c>
      <c r="B108" s="30" t="str">
        <f>Table4[[#This Row],[Filter2]]</f>
        <v>y</v>
      </c>
      <c r="C108" s="30" t="str">
        <f>Table4[[#This Row],[Filter4]]</f>
        <v>n</v>
      </c>
      <c r="D108" s="30" t="str">
        <f>Table4[[#This Row],[Filter6]]</f>
        <v>n</v>
      </c>
      <c r="E108" s="30" t="str">
        <f>'Full responses'!G108</f>
        <v>n</v>
      </c>
      <c r="F108" s="30" t="str">
        <f>'Full responses'!J108</f>
        <v>y</v>
      </c>
      <c r="G108" s="30" t="str">
        <f>'Full responses'!K108</f>
        <v>y</v>
      </c>
      <c r="H108" s="30" t="str">
        <f>'Full responses'!L108</f>
        <v>n</v>
      </c>
      <c r="I108" s="30" t="str">
        <f>'Full responses'!M108</f>
        <v>y</v>
      </c>
      <c r="J108" s="30" t="str">
        <f>Table4[[#This Row],[Filter15]]</f>
        <v>y</v>
      </c>
      <c r="K108" s="30" t="str">
        <f>'Full responses'!Q108</f>
        <v>y</v>
      </c>
      <c r="L108" s="30" t="str">
        <f>'Full responses'!S108</f>
        <v>y</v>
      </c>
      <c r="M108" s="30" t="str">
        <f>Table4[[#This Row],[Filter21]]</f>
        <v>y</v>
      </c>
      <c r="N108" s="30" t="str">
        <f>Table4[[#This Row],[Filter22]]</f>
        <v>y</v>
      </c>
      <c r="O108" s="30" t="str">
        <f>'Full responses'!Y108</f>
        <v>y</v>
      </c>
      <c r="P108" s="30" t="str">
        <f>'Full responses'!Z108</f>
        <v>y</v>
      </c>
      <c r="Q108" s="30" t="str">
        <f>'Full responses'!AC108</f>
        <v>y</v>
      </c>
      <c r="R108" s="30" t="str">
        <f>'Full responses'!AD108</f>
        <v>y</v>
      </c>
      <c r="S108" s="30" t="str">
        <f>'Full responses'!AG108</f>
        <v>y</v>
      </c>
      <c r="T108" s="30" t="str">
        <f>'Full responses'!AH108</f>
        <v>y</v>
      </c>
      <c r="U108" s="30" t="str">
        <f>'Full responses'!AK108</f>
        <v>y</v>
      </c>
      <c r="V108" s="30" t="str">
        <f>'Full responses'!AL108</f>
        <v>y</v>
      </c>
      <c r="W108" s="30" t="str">
        <f>'Full responses'!AP108</f>
        <v>y</v>
      </c>
      <c r="X108" s="30" t="str">
        <f>'Full responses'!AQ108</f>
        <v>y</v>
      </c>
      <c r="Y108" s="30" t="str">
        <f>'Full responses'!AT108</f>
        <v>y</v>
      </c>
      <c r="Z108" s="30" t="str">
        <f>'Full responses'!AU108</f>
        <v>y</v>
      </c>
      <c r="AA108" s="30" t="str">
        <f>'Full responses'!AX108</f>
        <v>y</v>
      </c>
      <c r="AB108" s="30" t="str">
        <f>'Full responses'!AY108</f>
        <v>y</v>
      </c>
      <c r="AC108" s="30" t="str">
        <f>'Full responses'!BJ108</f>
        <v>y</v>
      </c>
      <c r="AD108" s="30" t="str">
        <f>'Full responses'!BK108</f>
        <v>y</v>
      </c>
      <c r="AE108" s="30" t="str">
        <f>'Full responses'!BN108</f>
        <v>y</v>
      </c>
      <c r="AF108" s="30" t="str">
        <f>'Full responses'!BO108</f>
        <v>y</v>
      </c>
      <c r="AG108" s="30" t="str">
        <f>'Full responses'!BR108</f>
        <v>y</v>
      </c>
      <c r="AH108" s="30" t="str">
        <f>'Full responses'!BT108</f>
        <v>y</v>
      </c>
      <c r="AI108" s="30" t="str">
        <f>'Full responses'!BV108</f>
        <v>y</v>
      </c>
      <c r="AJ108" s="30" t="str">
        <f>'Full responses'!BX108</f>
        <v>y</v>
      </c>
      <c r="AK108" s="29" t="str">
        <f>'Full responses'!BZ108</f>
        <v>y</v>
      </c>
      <c r="AL108" s="29"/>
    </row>
    <row r="109" spans="1:38" x14ac:dyDescent="0.25">
      <c r="A109" s="30" t="str">
        <f>'Full responses'!A109</f>
        <v>Morecambe Bay CCG</v>
      </c>
      <c r="B109" s="30" t="str">
        <f>Table4[[#This Row],[Filter2]]</f>
        <v>y</v>
      </c>
      <c r="C109" s="30" t="str">
        <f>Table4[[#This Row],[Filter4]]</f>
        <v>n</v>
      </c>
      <c r="D109" s="30" t="str">
        <f>Table4[[#This Row],[Filter6]]</f>
        <v>n</v>
      </c>
      <c r="E109" s="30" t="str">
        <f>'Full responses'!G109</f>
        <v>n</v>
      </c>
      <c r="F109" s="30" t="str">
        <f>'Full responses'!J109</f>
        <v>y</v>
      </c>
      <c r="G109" s="30" t="str">
        <f>'Full responses'!K109</f>
        <v>y</v>
      </c>
      <c r="H109" s="30" t="str">
        <f>'Full responses'!L109</f>
        <v>n</v>
      </c>
      <c r="I109" s="30" t="str">
        <f>'Full responses'!M109</f>
        <v>n</v>
      </c>
      <c r="J109" s="30" t="str">
        <f>Table4[[#This Row],[Filter15]]</f>
        <v>y</v>
      </c>
      <c r="K109" s="30" t="str">
        <f>'Full responses'!Q109</f>
        <v>y</v>
      </c>
      <c r="L109" s="30" t="str">
        <f>'Full responses'!S109</f>
        <v>y</v>
      </c>
      <c r="M109" s="30" t="str">
        <f>Table4[[#This Row],[Filter21]]</f>
        <v>n</v>
      </c>
      <c r="N109" s="30" t="str">
        <f>Table4[[#This Row],[Filter22]]</f>
        <v>n</v>
      </c>
      <c r="O109" s="30" t="str">
        <f>'Full responses'!Y109</f>
        <v>n</v>
      </c>
      <c r="P109" s="30" t="str">
        <f>'Full responses'!Z109</f>
        <v>n</v>
      </c>
      <c r="Q109" s="30" t="str">
        <f>'Full responses'!AC109</f>
        <v>y</v>
      </c>
      <c r="R109" s="30" t="str">
        <f>'Full responses'!AD109</f>
        <v>y</v>
      </c>
      <c r="S109" s="30" t="str">
        <f>'Full responses'!AG109</f>
        <v>y</v>
      </c>
      <c r="T109" s="30" t="str">
        <f>'Full responses'!AH109</f>
        <v>n</v>
      </c>
      <c r="U109" s="30" t="str">
        <f>'Full responses'!AK109</f>
        <v>n</v>
      </c>
      <c r="V109" s="30" t="str">
        <f>'Full responses'!AL109</f>
        <v>n</v>
      </c>
      <c r="W109" s="30" t="str">
        <f>'Full responses'!AP109</f>
        <v>y</v>
      </c>
      <c r="X109" s="30" t="str">
        <f>'Full responses'!AQ109</f>
        <v>n</v>
      </c>
      <c r="Y109" s="30" t="str">
        <f>'Full responses'!AT109</f>
        <v>y</v>
      </c>
      <c r="Z109" s="30" t="str">
        <f>'Full responses'!AU109</f>
        <v>n</v>
      </c>
      <c r="AA109" s="30" t="str">
        <f>'Full responses'!AX109</f>
        <v>n</v>
      </c>
      <c r="AB109" s="30" t="str">
        <f>'Full responses'!AY109</f>
        <v>n</v>
      </c>
      <c r="AC109" s="30" t="str">
        <f>'Full responses'!BJ109</f>
        <v>n</v>
      </c>
      <c r="AD109" s="30" t="str">
        <f>'Full responses'!BK109</f>
        <v>n</v>
      </c>
      <c r="AE109" s="30" t="str">
        <f>'Full responses'!BN109</f>
        <v>y</v>
      </c>
      <c r="AF109" s="30" t="str">
        <f>'Full responses'!BO109</f>
        <v>n</v>
      </c>
      <c r="AG109" s="30" t="str">
        <f>'Full responses'!BR109</f>
        <v>n</v>
      </c>
      <c r="AH109" s="30" t="str">
        <f>'Full responses'!BT109</f>
        <v>n</v>
      </c>
      <c r="AI109" s="30" t="str">
        <f>'Full responses'!BV109</f>
        <v>y</v>
      </c>
      <c r="AJ109" s="30" t="str">
        <f>'Full responses'!BX109</f>
        <v>n</v>
      </c>
      <c r="AK109" s="29" t="str">
        <f>'Full responses'!BZ109</f>
        <v>n</v>
      </c>
      <c r="AL109" s="29"/>
    </row>
    <row r="110" spans="1:38" x14ac:dyDescent="0.25">
      <c r="A110" s="30" t="str">
        <f>'Full responses'!A110</f>
        <v>Nene CCG</v>
      </c>
      <c r="B110" s="30" t="str">
        <f>Table4[[#This Row],[Filter2]]</f>
        <v>y</v>
      </c>
      <c r="C110" s="30" t="str">
        <f>Table4[[#This Row],[Filter4]]</f>
        <v>n</v>
      </c>
      <c r="D110" s="30" t="str">
        <f>Table4[[#This Row],[Filter6]]</f>
        <v>n</v>
      </c>
      <c r="E110" s="30" t="str">
        <f>'Full responses'!G110</f>
        <v>n</v>
      </c>
      <c r="F110" s="30" t="str">
        <f>'Full responses'!J110</f>
        <v>y</v>
      </c>
      <c r="G110" s="30" t="str">
        <f>'Full responses'!K110</f>
        <v>y</v>
      </c>
      <c r="H110" s="30" t="str">
        <f>'Full responses'!L110</f>
        <v>y</v>
      </c>
      <c r="I110" s="30" t="str">
        <f>'Full responses'!M110</f>
        <v>y</v>
      </c>
      <c r="J110" s="30" t="str">
        <f>Table4[[#This Row],[Filter15]]</f>
        <v>y</v>
      </c>
      <c r="K110" s="30" t="str">
        <f>'Full responses'!Q110</f>
        <v>y</v>
      </c>
      <c r="L110" s="30" t="str">
        <f>'Full responses'!S110</f>
        <v>y</v>
      </c>
      <c r="M110" s="30" t="str">
        <f>Table4[[#This Row],[Filter21]]</f>
        <v>n</v>
      </c>
      <c r="N110" s="30" t="str">
        <f>Table4[[#This Row],[Filter22]]</f>
        <v>n</v>
      </c>
      <c r="O110" s="30" t="str">
        <f>'Full responses'!Y110</f>
        <v>n</v>
      </c>
      <c r="P110" s="30" t="str">
        <f>'Full responses'!Z110</f>
        <v>n</v>
      </c>
      <c r="Q110" s="30" t="str">
        <f>'Full responses'!AC110</f>
        <v>n</v>
      </c>
      <c r="R110" s="30" t="str">
        <f>'Full responses'!AD110</f>
        <v>n</v>
      </c>
      <c r="S110" s="30" t="str">
        <f>'Full responses'!AG110</f>
        <v>y</v>
      </c>
      <c r="T110" s="30" t="str">
        <f>'Full responses'!AH110</f>
        <v>y</v>
      </c>
      <c r="U110" s="30" t="str">
        <f>'Full responses'!AK110</f>
        <v>y</v>
      </c>
      <c r="V110" s="30" t="str">
        <f>'Full responses'!AL110</f>
        <v>y</v>
      </c>
      <c r="W110" s="30" t="str">
        <f>'Full responses'!AP110</f>
        <v>y</v>
      </c>
      <c r="X110" s="30" t="str">
        <f>'Full responses'!AQ110</f>
        <v>n</v>
      </c>
      <c r="Y110" s="30" t="str">
        <f>'Full responses'!AT110</f>
        <v>y</v>
      </c>
      <c r="Z110" s="30" t="str">
        <f>'Full responses'!AU110</f>
        <v>n</v>
      </c>
      <c r="AA110" s="30" t="str">
        <f>'Full responses'!AX110</f>
        <v>y</v>
      </c>
      <c r="AB110" s="30" t="str">
        <f>'Full responses'!AY110</f>
        <v>n</v>
      </c>
      <c r="AC110" s="30" t="str">
        <f>'Full responses'!BJ110</f>
        <v>y</v>
      </c>
      <c r="AD110" s="30" t="str">
        <f>'Full responses'!BK110</f>
        <v>n</v>
      </c>
      <c r="AE110" s="30" t="str">
        <f>'Full responses'!BN110</f>
        <v>y</v>
      </c>
      <c r="AF110" s="30" t="str">
        <f>'Full responses'!BO110</f>
        <v>n</v>
      </c>
      <c r="AG110" s="30" t="str">
        <f>'Full responses'!BR110</f>
        <v>y</v>
      </c>
      <c r="AH110" s="30" t="str">
        <f>'Full responses'!BT110</f>
        <v>y</v>
      </c>
      <c r="AI110" s="30" t="str">
        <f>'Full responses'!BV110</f>
        <v>y</v>
      </c>
      <c r="AJ110" s="30" t="str">
        <f>'Full responses'!BX110</f>
        <v>In development</v>
      </c>
      <c r="AK110" s="29" t="str">
        <f>'Full responses'!BZ110</f>
        <v>In development</v>
      </c>
      <c r="AL110" s="29"/>
    </row>
    <row r="111" spans="1:38" x14ac:dyDescent="0.25">
      <c r="A111" s="30" t="str">
        <f>'Full responses'!A111</f>
        <v>Newark &amp; Sherwood CCG</v>
      </c>
      <c r="B111" s="30" t="str">
        <f>Table4[[#This Row],[Filter2]]</f>
        <v>y</v>
      </c>
      <c r="C111" s="30" t="str">
        <f>Table4[[#This Row],[Filter4]]</f>
        <v>y</v>
      </c>
      <c r="D111" s="30" t="str">
        <f>Table4[[#This Row],[Filter6]]</f>
        <v>n</v>
      </c>
      <c r="E111" s="30" t="str">
        <f>'Full responses'!G111</f>
        <v>y</v>
      </c>
      <c r="F111" s="30" t="str">
        <f>'Full responses'!J111</f>
        <v>y</v>
      </c>
      <c r="G111" s="30" t="str">
        <f>'Full responses'!K111</f>
        <v>y</v>
      </c>
      <c r="H111" s="30" t="str">
        <f>'Full responses'!L111</f>
        <v>n</v>
      </c>
      <c r="I111" s="30" t="str">
        <f>'Full responses'!M111</f>
        <v>y</v>
      </c>
      <c r="J111" s="30">
        <f>Table4[[#This Row],[Filter15]]</f>
        <v>0</v>
      </c>
      <c r="K111" s="30" t="str">
        <f>'Full responses'!Q111</f>
        <v>y</v>
      </c>
      <c r="L111" s="30" t="str">
        <f>'Full responses'!S111</f>
        <v>y</v>
      </c>
      <c r="M111" s="30">
        <f>Table4[[#This Row],[Filter21]]</f>
        <v>0</v>
      </c>
      <c r="N111" s="30">
        <f>Table4[[#This Row],[Filter22]]</f>
        <v>0</v>
      </c>
      <c r="O111" s="30">
        <f>'Full responses'!Y111</f>
        <v>0</v>
      </c>
      <c r="P111" s="30">
        <f>'Full responses'!Z111</f>
        <v>0</v>
      </c>
      <c r="Q111" s="30" t="str">
        <f>'Full responses'!AC111</f>
        <v>y</v>
      </c>
      <c r="R111" s="30" t="str">
        <f>'Full responses'!AD111</f>
        <v>y</v>
      </c>
      <c r="S111" s="30" t="str">
        <f>'Full responses'!AG111</f>
        <v>y</v>
      </c>
      <c r="T111" s="30" t="str">
        <f>'Full responses'!AH111</f>
        <v>y</v>
      </c>
      <c r="U111" s="30" t="str">
        <f>'Full responses'!AK111</f>
        <v>y</v>
      </c>
      <c r="V111" s="30" t="str">
        <f>'Full responses'!AL111</f>
        <v>y</v>
      </c>
      <c r="W111" s="30" t="str">
        <f>'Full responses'!AP111</f>
        <v>y</v>
      </c>
      <c r="X111" s="30" t="str">
        <f>'Full responses'!AQ111</f>
        <v>y</v>
      </c>
      <c r="Y111" s="30" t="str">
        <f>'Full responses'!AT111</f>
        <v>y</v>
      </c>
      <c r="Z111" s="30" t="str">
        <f>'Full responses'!AU111</f>
        <v>y</v>
      </c>
      <c r="AA111" s="30" t="str">
        <f>'Full responses'!AX111</f>
        <v>y</v>
      </c>
      <c r="AB111" s="30" t="str">
        <f>'Full responses'!AY111</f>
        <v>y</v>
      </c>
      <c r="AC111" s="30" t="str">
        <f>'Full responses'!BJ111</f>
        <v>y</v>
      </c>
      <c r="AD111" s="30" t="str">
        <f>'Full responses'!BK111</f>
        <v>y</v>
      </c>
      <c r="AE111" s="30" t="str">
        <f>'Full responses'!BN111</f>
        <v>y</v>
      </c>
      <c r="AF111" s="30" t="str">
        <f>'Full responses'!BO111</f>
        <v>n</v>
      </c>
      <c r="AG111" s="30" t="str">
        <f>'Full responses'!BR111</f>
        <v>n</v>
      </c>
      <c r="AH111" s="30" t="str">
        <f>'Full responses'!BT111</f>
        <v>y</v>
      </c>
      <c r="AI111" s="30" t="str">
        <f>'Full responses'!BV111</f>
        <v>y</v>
      </c>
      <c r="AJ111" s="30" t="str">
        <f>'Full responses'!BX111</f>
        <v>y</v>
      </c>
      <c r="AK111" s="29" t="str">
        <f>'Full responses'!BZ111</f>
        <v>n</v>
      </c>
      <c r="AL111" s="29"/>
    </row>
    <row r="112" spans="1:38" x14ac:dyDescent="0.25">
      <c r="A112" s="30" t="str">
        <f>'Full responses'!A112</f>
        <v>Newbury and District CCG</v>
      </c>
      <c r="B112" s="30" t="str">
        <f>Table4[[#This Row],[Filter2]]</f>
        <v>y</v>
      </c>
      <c r="C112" s="30" t="str">
        <f>Table4[[#This Row],[Filter4]]</f>
        <v>n</v>
      </c>
      <c r="D112" s="30" t="str">
        <f>Table4[[#This Row],[Filter6]]</f>
        <v>n</v>
      </c>
      <c r="E112" s="30" t="str">
        <f>'Full responses'!G112</f>
        <v>n</v>
      </c>
      <c r="F112" s="30" t="str">
        <f>'Full responses'!J112</f>
        <v>y</v>
      </c>
      <c r="G112" s="30" t="str">
        <f>'Full responses'!K112</f>
        <v>y</v>
      </c>
      <c r="H112" s="30" t="str">
        <f>'Full responses'!L112</f>
        <v>n</v>
      </c>
      <c r="I112" s="30" t="str">
        <f>'Full responses'!M112</f>
        <v>y</v>
      </c>
      <c r="J112" s="30" t="str">
        <f>Table4[[#This Row],[Filter15]]</f>
        <v>y</v>
      </c>
      <c r="K112" s="30" t="str">
        <f>'Full responses'!Q112</f>
        <v>n</v>
      </c>
      <c r="L112" s="30" t="str">
        <f>'Full responses'!S112</f>
        <v>y</v>
      </c>
      <c r="M112" s="30" t="str">
        <f>Table4[[#This Row],[Filter21]]</f>
        <v>y</v>
      </c>
      <c r="N112" s="30" t="str">
        <f>Table4[[#This Row],[Filter22]]</f>
        <v>n</v>
      </c>
      <c r="O112" s="30" t="str">
        <f>'Full responses'!Y112</f>
        <v>Ask providers</v>
      </c>
      <c r="P112" s="30" t="str">
        <f>'Full responses'!Z112</f>
        <v>Ask providers</v>
      </c>
      <c r="Q112" s="30" t="str">
        <f>'Full responses'!AC112</f>
        <v>Ask providers</v>
      </c>
      <c r="R112" s="30" t="str">
        <f>'Full responses'!AD112</f>
        <v>Ask providers</v>
      </c>
      <c r="S112" s="30" t="str">
        <f>'Full responses'!AG112</f>
        <v>y</v>
      </c>
      <c r="T112" s="30" t="str">
        <f>'Full responses'!AH112</f>
        <v>n</v>
      </c>
      <c r="U112" s="30" t="str">
        <f>'Full responses'!AK112</f>
        <v>n</v>
      </c>
      <c r="V112" s="30" t="str">
        <f>'Full responses'!AL112</f>
        <v>n</v>
      </c>
      <c r="W112" s="30" t="str">
        <f>'Full responses'!AP112</f>
        <v>y</v>
      </c>
      <c r="X112" s="30" t="str">
        <f>'Full responses'!AQ112</f>
        <v>n</v>
      </c>
      <c r="Y112" s="30" t="str">
        <f>'Full responses'!AT112</f>
        <v>y</v>
      </c>
      <c r="Z112" s="30" t="str">
        <f>'Full responses'!AU112</f>
        <v>n</v>
      </c>
      <c r="AA112" s="30" t="str">
        <f>'Full responses'!AX112</f>
        <v>y</v>
      </c>
      <c r="AB112" s="30" t="str">
        <f>'Full responses'!AY112</f>
        <v>n</v>
      </c>
      <c r="AC112" s="30" t="str">
        <f>'Full responses'!BJ112</f>
        <v>y</v>
      </c>
      <c r="AD112" s="30" t="str">
        <f>'Full responses'!BK112</f>
        <v>n</v>
      </c>
      <c r="AE112" s="30" t="str">
        <f>'Full responses'!BN112</f>
        <v>y</v>
      </c>
      <c r="AF112" s="30" t="str">
        <f>'Full responses'!BO112</f>
        <v>n</v>
      </c>
      <c r="AG112" s="30" t="str">
        <f>'Full responses'!BR112</f>
        <v>y</v>
      </c>
      <c r="AH112" s="30" t="str">
        <f>'Full responses'!BT112</f>
        <v>y</v>
      </c>
      <c r="AI112" s="30" t="str">
        <f>'Full responses'!BV112</f>
        <v>y</v>
      </c>
      <c r="AJ112" s="30" t="str">
        <f>'Full responses'!BX112</f>
        <v>Ask providers</v>
      </c>
      <c r="AK112" s="29" t="str">
        <f>'Full responses'!BZ112</f>
        <v>Ask providers</v>
      </c>
      <c r="AL112" s="29"/>
    </row>
    <row r="113" spans="1:38" x14ac:dyDescent="0.25">
      <c r="A113" s="30" t="str">
        <f>'Full responses'!A113</f>
        <v>Newcastle Gateshead CCG</v>
      </c>
      <c r="B113" s="30" t="str">
        <f>Table4[[#This Row],[Filter2]]</f>
        <v>y</v>
      </c>
      <c r="C113" s="30" t="str">
        <f>Table4[[#This Row],[Filter4]]</f>
        <v>n</v>
      </c>
      <c r="D113" s="30" t="str">
        <f>Table4[[#This Row],[Filter6]]</f>
        <v>n</v>
      </c>
      <c r="E113" s="30" t="str">
        <f>'Full responses'!G113</f>
        <v>n</v>
      </c>
      <c r="F113" s="30" t="str">
        <f>'Full responses'!J113</f>
        <v>y</v>
      </c>
      <c r="G113" s="30" t="str">
        <f>'Full responses'!K113</f>
        <v>y</v>
      </c>
      <c r="H113" s="30" t="str">
        <f>'Full responses'!L113</f>
        <v>n</v>
      </c>
      <c r="I113" s="30" t="str">
        <f>'Full responses'!M113</f>
        <v>y</v>
      </c>
      <c r="J113" s="30" t="str">
        <f>Table4[[#This Row],[Filter15]]</f>
        <v>y</v>
      </c>
      <c r="K113" s="30" t="str">
        <f>'Full responses'!Q113</f>
        <v>y</v>
      </c>
      <c r="L113" s="30" t="str">
        <f>'Full responses'!S113</f>
        <v>n</v>
      </c>
      <c r="M113" s="30" t="str">
        <f>Table4[[#This Row],[Filter21]]</f>
        <v>NHS England</v>
      </c>
      <c r="N113" s="30" t="str">
        <f>Table4[[#This Row],[Filter22]]</f>
        <v>NHS England</v>
      </c>
      <c r="O113" s="30" t="str">
        <f>'Full responses'!Y113</f>
        <v>n</v>
      </c>
      <c r="P113" s="30" t="str">
        <f>'Full responses'!Z113</f>
        <v>n</v>
      </c>
      <c r="Q113" s="30" t="str">
        <f>'Full responses'!AC113</f>
        <v>NHS England</v>
      </c>
      <c r="R113" s="30" t="str">
        <f>'Full responses'!AD113</f>
        <v>NHS England</v>
      </c>
      <c r="S113" s="30" t="str">
        <f>'Full responses'!AG113</f>
        <v>y</v>
      </c>
      <c r="T113" s="30" t="str">
        <f>'Full responses'!AH113</f>
        <v>y</v>
      </c>
      <c r="U113" s="30" t="str">
        <f>'Full responses'!AK113</f>
        <v>y</v>
      </c>
      <c r="V113" s="30" t="str">
        <f>'Full responses'!AL113</f>
        <v>y</v>
      </c>
      <c r="W113" s="30" t="str">
        <f>'Full responses'!AP113</f>
        <v>n</v>
      </c>
      <c r="X113" s="30" t="str">
        <f>'Full responses'!AQ113</f>
        <v>n</v>
      </c>
      <c r="Y113" s="30" t="str">
        <f>'Full responses'!AT113</f>
        <v>y</v>
      </c>
      <c r="Z113" s="30" t="str">
        <f>'Full responses'!AU113</f>
        <v>y</v>
      </c>
      <c r="AA113" s="30" t="str">
        <f>'Full responses'!AX113</f>
        <v>y</v>
      </c>
      <c r="AB113" s="30" t="str">
        <f>'Full responses'!AY113</f>
        <v>y</v>
      </c>
      <c r="AC113" s="30" t="str">
        <f>'Full responses'!BJ113</f>
        <v>y</v>
      </c>
      <c r="AD113" s="30" t="str">
        <f>'Full responses'!BK113</f>
        <v>y</v>
      </c>
      <c r="AE113" s="30" t="str">
        <f>'Full responses'!BN113</f>
        <v>y</v>
      </c>
      <c r="AF113" s="30" t="str">
        <f>'Full responses'!BO113</f>
        <v>y</v>
      </c>
      <c r="AG113" s="30" t="str">
        <f>'Full responses'!BR113</f>
        <v>y</v>
      </c>
      <c r="AH113" s="30" t="str">
        <f>'Full responses'!BT113</f>
        <v>n</v>
      </c>
      <c r="AI113" s="30" t="str">
        <f>'Full responses'!BV113</f>
        <v>y</v>
      </c>
      <c r="AJ113" s="30" t="str">
        <f>'Full responses'!BX113</f>
        <v>n</v>
      </c>
      <c r="AK113" s="29" t="str">
        <f>'Full responses'!BZ113</f>
        <v>n</v>
      </c>
      <c r="AL113" s="29"/>
    </row>
    <row r="114" spans="1:38" x14ac:dyDescent="0.25">
      <c r="A114" s="30" t="str">
        <f>'Full responses'!A114</f>
        <v>Newham CCG</v>
      </c>
      <c r="B114" s="30" t="str">
        <f>Table4[[#This Row],[Filter2]]</f>
        <v>y</v>
      </c>
      <c r="C114" s="30" t="str">
        <f>Table4[[#This Row],[Filter4]]</f>
        <v>n</v>
      </c>
      <c r="D114" s="30" t="str">
        <f>Table4[[#This Row],[Filter6]]</f>
        <v>y</v>
      </c>
      <c r="E114" s="30" t="str">
        <f>'Full responses'!G114</f>
        <v>y</v>
      </c>
      <c r="F114" s="30" t="str">
        <f>'Full responses'!J114</f>
        <v>y</v>
      </c>
      <c r="G114" s="30" t="str">
        <f>'Full responses'!K114</f>
        <v>y</v>
      </c>
      <c r="H114" s="30" t="str">
        <f>'Full responses'!L114</f>
        <v>y</v>
      </c>
      <c r="I114" s="30" t="str">
        <f>'Full responses'!M114</f>
        <v>y</v>
      </c>
      <c r="J114" s="30" t="str">
        <f>Table4[[#This Row],[Filter15]]</f>
        <v>y</v>
      </c>
      <c r="K114" s="30" t="str">
        <f>'Full responses'!Q114</f>
        <v>y</v>
      </c>
      <c r="L114" s="30" t="str">
        <f>'Full responses'!S114</f>
        <v>y</v>
      </c>
      <c r="M114" s="30" t="str">
        <f>Table4[[#This Row],[Filter21]]</f>
        <v>y</v>
      </c>
      <c r="N114" s="30" t="str">
        <f>Table4[[#This Row],[Filter22]]</f>
        <v>y</v>
      </c>
      <c r="O114" s="30" t="str">
        <f>'Full responses'!Y114</f>
        <v>y</v>
      </c>
      <c r="P114" s="30" t="str">
        <f>'Full responses'!Z114</f>
        <v>y</v>
      </c>
      <c r="Q114" s="30" t="str">
        <f>'Full responses'!AC114</f>
        <v>y</v>
      </c>
      <c r="R114" s="30" t="str">
        <f>'Full responses'!AD114</f>
        <v>y</v>
      </c>
      <c r="S114" s="30" t="str">
        <f>'Full responses'!AG114</f>
        <v>y</v>
      </c>
      <c r="T114" s="30" t="str">
        <f>'Full responses'!AH114</f>
        <v>y</v>
      </c>
      <c r="U114" s="30" t="str">
        <f>'Full responses'!AK114</f>
        <v>y</v>
      </c>
      <c r="V114" s="30" t="str">
        <f>'Full responses'!AL114</f>
        <v>y</v>
      </c>
      <c r="W114" s="30" t="str">
        <f>'Full responses'!AP114</f>
        <v>y</v>
      </c>
      <c r="X114" s="30" t="str">
        <f>'Full responses'!AQ114</f>
        <v>y</v>
      </c>
      <c r="Y114" s="30" t="str">
        <f>'Full responses'!AT114</f>
        <v>y</v>
      </c>
      <c r="Z114" s="30" t="str">
        <f>'Full responses'!AU114</f>
        <v>n</v>
      </c>
      <c r="AA114" s="30" t="str">
        <f>'Full responses'!AX114</f>
        <v>y</v>
      </c>
      <c r="AB114" s="30" t="str">
        <f>'Full responses'!AY114</f>
        <v>n</v>
      </c>
      <c r="AC114" s="30" t="str">
        <f>'Full responses'!BJ114</f>
        <v>y</v>
      </c>
      <c r="AD114" s="30" t="str">
        <f>'Full responses'!BK114</f>
        <v>n</v>
      </c>
      <c r="AE114" s="30" t="str">
        <f>'Full responses'!BN114</f>
        <v>y</v>
      </c>
      <c r="AF114" s="30" t="str">
        <f>'Full responses'!BO114</f>
        <v>n</v>
      </c>
      <c r="AG114" s="30" t="str">
        <f>'Full responses'!BR114</f>
        <v>y</v>
      </c>
      <c r="AH114" s="30" t="str">
        <f>'Full responses'!BT114</f>
        <v>y</v>
      </c>
      <c r="AI114" s="30" t="str">
        <f>'Full responses'!BV114</f>
        <v>y</v>
      </c>
      <c r="AJ114" s="30" t="str">
        <f>'Full responses'!BX114</f>
        <v>In development</v>
      </c>
      <c r="AK114" s="29" t="str">
        <f>'Full responses'!BZ114</f>
        <v>n</v>
      </c>
      <c r="AL114" s="29"/>
    </row>
    <row r="115" spans="1:38" x14ac:dyDescent="0.25">
      <c r="A115" s="30" t="str">
        <f>'Full responses'!A115</f>
        <v>North &amp; West Reading CCG</v>
      </c>
      <c r="B115" s="30" t="str">
        <f>Table4[[#This Row],[Filter2]]</f>
        <v>y</v>
      </c>
      <c r="C115" s="30" t="str">
        <f>Table4[[#This Row],[Filter4]]</f>
        <v>n</v>
      </c>
      <c r="D115" s="30" t="str">
        <f>Table4[[#This Row],[Filter6]]</f>
        <v>n</v>
      </c>
      <c r="E115" s="30" t="str">
        <f>'Full responses'!G115</f>
        <v>n</v>
      </c>
      <c r="F115" s="30" t="str">
        <f>'Full responses'!J115</f>
        <v>y</v>
      </c>
      <c r="G115" s="30" t="str">
        <f>'Full responses'!K115</f>
        <v>y</v>
      </c>
      <c r="H115" s="30" t="str">
        <f>'Full responses'!L115</f>
        <v>n</v>
      </c>
      <c r="I115" s="30" t="str">
        <f>'Full responses'!M115</f>
        <v>y</v>
      </c>
      <c r="J115" s="30" t="str">
        <f>Table4[[#This Row],[Filter15]]</f>
        <v>y</v>
      </c>
      <c r="K115" s="30" t="str">
        <f>'Full responses'!Q115</f>
        <v>n</v>
      </c>
      <c r="L115" s="30" t="str">
        <f>'Full responses'!S115</f>
        <v>y</v>
      </c>
      <c r="M115" s="30" t="str">
        <f>Table4[[#This Row],[Filter21]]</f>
        <v>y</v>
      </c>
      <c r="N115" s="30" t="str">
        <f>Table4[[#This Row],[Filter22]]</f>
        <v>n</v>
      </c>
      <c r="O115" s="30" t="str">
        <f>'Full responses'!Y115</f>
        <v>Ask providers</v>
      </c>
      <c r="P115" s="30" t="str">
        <f>'Full responses'!Z115</f>
        <v>Ask providers</v>
      </c>
      <c r="Q115" s="30" t="str">
        <f>'Full responses'!AC115</f>
        <v>Ask providers</v>
      </c>
      <c r="R115" s="30" t="str">
        <f>'Full responses'!AD115</f>
        <v>Ask providers</v>
      </c>
      <c r="S115" s="30" t="str">
        <f>'Full responses'!AG115</f>
        <v>y</v>
      </c>
      <c r="T115" s="30" t="str">
        <f>'Full responses'!AH115</f>
        <v>n</v>
      </c>
      <c r="U115" s="30" t="str">
        <f>'Full responses'!AK115</f>
        <v>n</v>
      </c>
      <c r="V115" s="30" t="str">
        <f>'Full responses'!AL115</f>
        <v>n</v>
      </c>
      <c r="W115" s="30" t="str">
        <f>'Full responses'!AP115</f>
        <v>y</v>
      </c>
      <c r="X115" s="30" t="str">
        <f>'Full responses'!AQ115</f>
        <v>n</v>
      </c>
      <c r="Y115" s="30" t="str">
        <f>'Full responses'!AT115</f>
        <v>y</v>
      </c>
      <c r="Z115" s="30" t="str">
        <f>'Full responses'!AU115</f>
        <v>n</v>
      </c>
      <c r="AA115" s="30" t="str">
        <f>'Full responses'!AX115</f>
        <v>y</v>
      </c>
      <c r="AB115" s="30" t="str">
        <f>'Full responses'!AY115</f>
        <v>n</v>
      </c>
      <c r="AC115" s="30" t="str">
        <f>'Full responses'!BJ115</f>
        <v>y</v>
      </c>
      <c r="AD115" s="30" t="str">
        <f>'Full responses'!BK115</f>
        <v>n</v>
      </c>
      <c r="AE115" s="30" t="str">
        <f>'Full responses'!BN115</f>
        <v>y</v>
      </c>
      <c r="AF115" s="30" t="str">
        <f>'Full responses'!BO115</f>
        <v>n</v>
      </c>
      <c r="AG115" s="30" t="str">
        <f>'Full responses'!BR115</f>
        <v>y</v>
      </c>
      <c r="AH115" s="30" t="str">
        <f>'Full responses'!BT115</f>
        <v>y</v>
      </c>
      <c r="AI115" s="30" t="str">
        <f>'Full responses'!BV115</f>
        <v>y</v>
      </c>
      <c r="AJ115" s="30" t="str">
        <f>'Full responses'!BX115</f>
        <v>Ask providers</v>
      </c>
      <c r="AK115" s="29" t="str">
        <f>'Full responses'!BZ115</f>
        <v>Ask providers</v>
      </c>
      <c r="AL115" s="29"/>
    </row>
    <row r="116" spans="1:38" x14ac:dyDescent="0.25">
      <c r="A116" s="30" t="str">
        <f>'Full responses'!A116</f>
        <v>North Cumbria CCG</v>
      </c>
      <c r="B116" s="30" t="str">
        <f>Table4[[#This Row],[Filter2]]</f>
        <v>y</v>
      </c>
      <c r="C116" s="30" t="str">
        <f>Table4[[#This Row],[Filter4]]</f>
        <v>In development</v>
      </c>
      <c r="D116" s="30" t="str">
        <f>Table4[[#This Row],[Filter6]]</f>
        <v>n</v>
      </c>
      <c r="E116" s="30" t="str">
        <f>'Full responses'!G116</f>
        <v>n</v>
      </c>
      <c r="F116" s="30" t="str">
        <f>'Full responses'!J116</f>
        <v>n</v>
      </c>
      <c r="G116" s="30" t="str">
        <f>'Full responses'!K116</f>
        <v>y</v>
      </c>
      <c r="H116" s="30" t="str">
        <f>'Full responses'!L116</f>
        <v>y</v>
      </c>
      <c r="I116" s="30" t="str">
        <f>'Full responses'!M116</f>
        <v>y</v>
      </c>
      <c r="J116" s="30" t="str">
        <f>Table4[[#This Row],[Filter15]]</f>
        <v>y</v>
      </c>
      <c r="K116" s="30" t="str">
        <f>'Full responses'!Q116</f>
        <v>y</v>
      </c>
      <c r="L116" s="30" t="str">
        <f>'Full responses'!S116</f>
        <v>y</v>
      </c>
      <c r="M116" s="30" t="str">
        <f>Table4[[#This Row],[Filter21]]</f>
        <v>n</v>
      </c>
      <c r="N116" s="30" t="str">
        <f>Table4[[#This Row],[Filter22]]</f>
        <v>n</v>
      </c>
      <c r="O116" s="30" t="str">
        <f>'Full responses'!Y116</f>
        <v>n</v>
      </c>
      <c r="P116" s="30" t="str">
        <f>'Full responses'!Z116</f>
        <v>n</v>
      </c>
      <c r="Q116" s="30" t="str">
        <f>'Full responses'!AC116</f>
        <v>n</v>
      </c>
      <c r="R116" s="30" t="str">
        <f>'Full responses'!AD116</f>
        <v>n</v>
      </c>
      <c r="S116" s="30" t="str">
        <f>'Full responses'!AG116</f>
        <v>y</v>
      </c>
      <c r="T116" s="30" t="str">
        <f>'Full responses'!AH116</f>
        <v>n</v>
      </c>
      <c r="U116" s="30" t="str">
        <f>'Full responses'!AK116</f>
        <v>y</v>
      </c>
      <c r="V116" s="30" t="str">
        <f>'Full responses'!AL116</f>
        <v>y</v>
      </c>
      <c r="W116" s="30" t="str">
        <f>'Full responses'!AP116</f>
        <v>n</v>
      </c>
      <c r="X116" s="30" t="str">
        <f>'Full responses'!AQ116</f>
        <v>n</v>
      </c>
      <c r="Y116" s="30" t="str">
        <f>'Full responses'!AT116</f>
        <v>y</v>
      </c>
      <c r="Z116" s="30" t="str">
        <f>'Full responses'!AU116</f>
        <v>n</v>
      </c>
      <c r="AA116" s="30" t="str">
        <f>'Full responses'!AX116</f>
        <v>y</v>
      </c>
      <c r="AB116" s="30" t="str">
        <f>'Full responses'!AY116</f>
        <v>n</v>
      </c>
      <c r="AC116" s="30" t="str">
        <f>'Full responses'!BJ116</f>
        <v>y</v>
      </c>
      <c r="AD116" s="30" t="str">
        <f>'Full responses'!BK116</f>
        <v>n</v>
      </c>
      <c r="AE116" s="30" t="str">
        <f>'Full responses'!BN116</f>
        <v>y</v>
      </c>
      <c r="AF116" s="30" t="str">
        <f>'Full responses'!BO116</f>
        <v>y</v>
      </c>
      <c r="AG116" s="30" t="str">
        <f>'Full responses'!BR116</f>
        <v>n</v>
      </c>
      <c r="AH116" s="30" t="str">
        <f>'Full responses'!BT116</f>
        <v>y</v>
      </c>
      <c r="AI116" s="30" t="str">
        <f>'Full responses'!BV116</f>
        <v>y</v>
      </c>
      <c r="AJ116" s="30" t="str">
        <f>'Full responses'!BX116</f>
        <v>n</v>
      </c>
      <c r="AK116" s="29" t="str">
        <f>'Full responses'!BZ116</f>
        <v>n</v>
      </c>
      <c r="AL116" s="29"/>
    </row>
    <row r="117" spans="1:38" x14ac:dyDescent="0.25">
      <c r="A117" s="30" t="str">
        <f>'Full responses'!A117</f>
        <v>North Derbyshire CCG</v>
      </c>
      <c r="B117" s="30" t="str">
        <f>Table4[[#This Row],[Filter2]]</f>
        <v>y</v>
      </c>
      <c r="C117" s="30" t="str">
        <f>Table4[[#This Row],[Filter4]]</f>
        <v>n</v>
      </c>
      <c r="D117" s="30" t="str">
        <f>Table4[[#This Row],[Filter6]]</f>
        <v>n</v>
      </c>
      <c r="E117" s="30" t="str">
        <f>'Full responses'!G117</f>
        <v>n</v>
      </c>
      <c r="F117" s="30" t="str">
        <f>'Full responses'!J117</f>
        <v>y</v>
      </c>
      <c r="G117" s="30" t="str">
        <f>'Full responses'!K117</f>
        <v>y</v>
      </c>
      <c r="H117" s="30" t="str">
        <f>'Full responses'!L117</f>
        <v>y</v>
      </c>
      <c r="I117" s="30" t="str">
        <f>'Full responses'!M117</f>
        <v>y</v>
      </c>
      <c r="J117" s="30" t="str">
        <f>Table4[[#This Row],[Filter15]]</f>
        <v>y</v>
      </c>
      <c r="K117" s="30" t="str">
        <f>'Full responses'!Q117</f>
        <v>n</v>
      </c>
      <c r="L117" s="30" t="str">
        <f>'Full responses'!S117</f>
        <v>y</v>
      </c>
      <c r="M117" s="30" t="str">
        <f>Table4[[#This Row],[Filter21]]</f>
        <v>Ask providers</v>
      </c>
      <c r="N117" s="30" t="str">
        <f>Table4[[#This Row],[Filter22]]</f>
        <v>Ask providers</v>
      </c>
      <c r="O117" s="30" t="str">
        <f>'Full responses'!Y117</f>
        <v>Ask providers</v>
      </c>
      <c r="P117" s="30" t="str">
        <f>'Full responses'!Z117</f>
        <v>Ask providers</v>
      </c>
      <c r="Q117" s="30" t="str">
        <f>'Full responses'!AC117</f>
        <v>n</v>
      </c>
      <c r="R117" s="30" t="str">
        <f>'Full responses'!AD117</f>
        <v>n</v>
      </c>
      <c r="S117" s="30" t="str">
        <f>'Full responses'!AG117</f>
        <v>y</v>
      </c>
      <c r="T117" s="30">
        <f>'Full responses'!AH117</f>
        <v>0</v>
      </c>
      <c r="U117" s="30" t="str">
        <f>'Full responses'!AK117</f>
        <v>y</v>
      </c>
      <c r="V117" s="30" t="str">
        <f>'Full responses'!AL117</f>
        <v>y</v>
      </c>
      <c r="W117" s="30" t="str">
        <f>'Full responses'!AP117</f>
        <v>Ask providers</v>
      </c>
      <c r="X117" s="30" t="str">
        <f>'Full responses'!AQ117</f>
        <v>Ask providers</v>
      </c>
      <c r="Y117" s="30" t="str">
        <f>'Full responses'!AT117</f>
        <v>y</v>
      </c>
      <c r="Z117" s="30" t="str">
        <f>'Full responses'!AU117</f>
        <v>y</v>
      </c>
      <c r="AA117" s="30" t="str">
        <f>'Full responses'!AX117</f>
        <v>y</v>
      </c>
      <c r="AB117" s="30" t="str">
        <f>'Full responses'!AY117</f>
        <v>Ask providers</v>
      </c>
      <c r="AC117" s="30" t="str">
        <f>'Full responses'!BJ117</f>
        <v>y</v>
      </c>
      <c r="AD117" s="30" t="str">
        <f>'Full responses'!BK117</f>
        <v>Ask providers</v>
      </c>
      <c r="AE117" s="30" t="str">
        <f>'Full responses'!BN117</f>
        <v>y</v>
      </c>
      <c r="AF117" s="30" t="str">
        <f>'Full responses'!BO117</f>
        <v>y</v>
      </c>
      <c r="AG117" s="30" t="str">
        <f>'Full responses'!BR117</f>
        <v>y</v>
      </c>
      <c r="AH117" s="30" t="str">
        <f>'Full responses'!BT117</f>
        <v>Ask providers</v>
      </c>
      <c r="AI117" s="30" t="str">
        <f>'Full responses'!BV117</f>
        <v>y</v>
      </c>
      <c r="AJ117" s="30" t="str">
        <f>'Full responses'!BX117</f>
        <v>n</v>
      </c>
      <c r="AK117" s="29" t="str">
        <f>'Full responses'!BZ117</f>
        <v>n</v>
      </c>
      <c r="AL117" s="29"/>
    </row>
    <row r="118" spans="1:38" x14ac:dyDescent="0.25">
      <c r="A118" s="30" t="str">
        <f>'Full responses'!A118</f>
        <v>North Durham CCG</v>
      </c>
      <c r="B118" s="30" t="str">
        <f>Table4[[#This Row],[Filter2]]</f>
        <v>y</v>
      </c>
      <c r="C118" s="30" t="str">
        <f>Table4[[#This Row],[Filter4]]</f>
        <v>n</v>
      </c>
      <c r="D118" s="30" t="str">
        <f>Table4[[#This Row],[Filter6]]</f>
        <v>n</v>
      </c>
      <c r="E118" s="30" t="str">
        <f>'Full responses'!G118</f>
        <v>n</v>
      </c>
      <c r="F118" s="30" t="str">
        <f>'Full responses'!J118</f>
        <v>y</v>
      </c>
      <c r="G118" s="30" t="str">
        <f>'Full responses'!K118</f>
        <v>y</v>
      </c>
      <c r="H118" s="30" t="str">
        <f>'Full responses'!L118</f>
        <v>n</v>
      </c>
      <c r="I118" s="30" t="str">
        <f>'Full responses'!M118</f>
        <v>y</v>
      </c>
      <c r="J118" s="30" t="str">
        <f>Table4[[#This Row],[Filter15]]</f>
        <v>y</v>
      </c>
      <c r="K118" s="30" t="str">
        <f>'Full responses'!Q118</f>
        <v>y</v>
      </c>
      <c r="L118" s="30" t="str">
        <f>'Full responses'!S118</f>
        <v>y</v>
      </c>
      <c r="M118" s="30" t="str">
        <f>Table4[[#This Row],[Filter21]]</f>
        <v>n</v>
      </c>
      <c r="N118" s="30" t="str">
        <f>Table4[[#This Row],[Filter22]]</f>
        <v>n</v>
      </c>
      <c r="O118" s="30" t="str">
        <f>'Full responses'!Y118</f>
        <v>n</v>
      </c>
      <c r="P118" s="30" t="str">
        <f>'Full responses'!Z118</f>
        <v>n</v>
      </c>
      <c r="Q118" s="30" t="str">
        <f>'Full responses'!AC118</f>
        <v>n</v>
      </c>
      <c r="R118" s="30" t="str">
        <f>'Full responses'!AD118</f>
        <v>n</v>
      </c>
      <c r="S118" s="30" t="str">
        <f>'Full responses'!AG118</f>
        <v>y</v>
      </c>
      <c r="T118" s="30" t="str">
        <f>'Full responses'!AH118</f>
        <v>n</v>
      </c>
      <c r="U118" s="30" t="str">
        <f>'Full responses'!AK118</f>
        <v>y</v>
      </c>
      <c r="V118" s="30" t="str">
        <f>'Full responses'!AL118</f>
        <v>y</v>
      </c>
      <c r="W118" s="30" t="str">
        <f>'Full responses'!AP118</f>
        <v>y</v>
      </c>
      <c r="X118" s="30" t="str">
        <f>'Full responses'!AQ118</f>
        <v>n</v>
      </c>
      <c r="Y118" s="30" t="str">
        <f>'Full responses'!AT118</f>
        <v>y</v>
      </c>
      <c r="Z118" s="30" t="str">
        <f>'Full responses'!AU118</f>
        <v>n</v>
      </c>
      <c r="AA118" s="30" t="str">
        <f>'Full responses'!AX118</f>
        <v>y</v>
      </c>
      <c r="AB118" s="30" t="str">
        <f>'Full responses'!AY118</f>
        <v>n</v>
      </c>
      <c r="AC118" s="30" t="str">
        <f>'Full responses'!BJ118</f>
        <v>y</v>
      </c>
      <c r="AD118" s="30" t="str">
        <f>'Full responses'!BK118</f>
        <v>n</v>
      </c>
      <c r="AE118" s="30" t="str">
        <f>'Full responses'!BN118</f>
        <v>y</v>
      </c>
      <c r="AF118" s="30" t="str">
        <f>'Full responses'!BO118</f>
        <v>n</v>
      </c>
      <c r="AG118" s="30" t="str">
        <f>'Full responses'!BR118</f>
        <v>n</v>
      </c>
      <c r="AH118" s="30" t="str">
        <f>'Full responses'!BT118</f>
        <v>n</v>
      </c>
      <c r="AI118" s="30" t="str">
        <f>'Full responses'!BV118</f>
        <v>n</v>
      </c>
      <c r="AJ118" s="30" t="str">
        <f>'Full responses'!BX118</f>
        <v>In development</v>
      </c>
      <c r="AK118" s="29" t="str">
        <f>'Full responses'!BZ118</f>
        <v>In development</v>
      </c>
      <c r="AL118" s="29"/>
    </row>
    <row r="119" spans="1:38" x14ac:dyDescent="0.25">
      <c r="A119" s="30" t="str">
        <f>'Full responses'!A119</f>
        <v>North East Essex CCG</v>
      </c>
      <c r="B119" s="30" t="str">
        <f>Table4[[#This Row],[Filter2]]</f>
        <v>y</v>
      </c>
      <c r="C119" s="30" t="str">
        <f>Table4[[#This Row],[Filter4]]</f>
        <v>n</v>
      </c>
      <c r="D119" s="30" t="str">
        <f>Table4[[#This Row],[Filter6]]</f>
        <v>y</v>
      </c>
      <c r="E119" s="30" t="str">
        <f>'Full responses'!G119</f>
        <v>y</v>
      </c>
      <c r="F119" s="30" t="str">
        <f>'Full responses'!J119</f>
        <v>y</v>
      </c>
      <c r="G119" s="30" t="str">
        <f>'Full responses'!K119</f>
        <v>y</v>
      </c>
      <c r="H119" s="30" t="str">
        <f>'Full responses'!L119</f>
        <v>y</v>
      </c>
      <c r="I119" s="30" t="str">
        <f>'Full responses'!M119</f>
        <v>y</v>
      </c>
      <c r="J119" s="30" t="str">
        <f>Table4[[#This Row],[Filter15]]</f>
        <v>y</v>
      </c>
      <c r="K119" s="30" t="str">
        <f>'Full responses'!Q119</f>
        <v>y</v>
      </c>
      <c r="L119" s="30" t="str">
        <f>'Full responses'!S119</f>
        <v>n</v>
      </c>
      <c r="M119" s="30" t="str">
        <f>Table4[[#This Row],[Filter21]]</f>
        <v>Ask providers</v>
      </c>
      <c r="N119" s="30" t="str">
        <f>Table4[[#This Row],[Filter22]]</f>
        <v>Ask providers</v>
      </c>
      <c r="O119" s="30" t="str">
        <f>'Full responses'!Y119</f>
        <v>Ask providers</v>
      </c>
      <c r="P119" s="30" t="str">
        <f>'Full responses'!Z119</f>
        <v>Ask providers</v>
      </c>
      <c r="Q119" s="30" t="str">
        <f>'Full responses'!AC119</f>
        <v>y</v>
      </c>
      <c r="R119" s="30" t="str">
        <f>'Full responses'!AD119</f>
        <v>y</v>
      </c>
      <c r="S119" s="30" t="str">
        <f>'Full responses'!AG119</f>
        <v>y</v>
      </c>
      <c r="T119" s="30" t="str">
        <f>'Full responses'!AH119</f>
        <v>y</v>
      </c>
      <c r="U119" s="30" t="str">
        <f>'Full responses'!AK119</f>
        <v>y</v>
      </c>
      <c r="V119" s="30" t="str">
        <f>'Full responses'!AL119</f>
        <v>y</v>
      </c>
      <c r="W119" s="30" t="str">
        <f>'Full responses'!AP119</f>
        <v>y</v>
      </c>
      <c r="X119" s="30" t="str">
        <f>'Full responses'!AQ119</f>
        <v>n</v>
      </c>
      <c r="Y119" s="30" t="str">
        <f>'Full responses'!AT119</f>
        <v>y</v>
      </c>
      <c r="Z119" s="30" t="str">
        <f>'Full responses'!AU119</f>
        <v>n</v>
      </c>
      <c r="AA119" s="30" t="str">
        <f>'Full responses'!AX119</f>
        <v>y</v>
      </c>
      <c r="AB119" s="30" t="str">
        <f>'Full responses'!AY119</f>
        <v>y</v>
      </c>
      <c r="AC119" s="30" t="str">
        <f>'Full responses'!BJ119</f>
        <v>y</v>
      </c>
      <c r="AD119" s="30" t="str">
        <f>'Full responses'!BK119</f>
        <v>y</v>
      </c>
      <c r="AE119" s="30" t="str">
        <f>'Full responses'!BN119</f>
        <v>y</v>
      </c>
      <c r="AF119" s="30" t="str">
        <f>'Full responses'!BO119</f>
        <v>y</v>
      </c>
      <c r="AG119" s="30" t="str">
        <f>'Full responses'!BR119</f>
        <v>y</v>
      </c>
      <c r="AH119" s="30" t="str">
        <f>'Full responses'!BT119</f>
        <v>y</v>
      </c>
      <c r="AI119" s="30" t="str">
        <f>'Full responses'!BV119</f>
        <v>y</v>
      </c>
      <c r="AJ119" s="30" t="str">
        <f>'Full responses'!BX119</f>
        <v>In development</v>
      </c>
      <c r="AK119" s="29" t="str">
        <f>'Full responses'!BZ119</f>
        <v>In development</v>
      </c>
      <c r="AL119" s="29"/>
    </row>
    <row r="120" spans="1:38" x14ac:dyDescent="0.25">
      <c r="A120" s="30" t="str">
        <f>'Full responses'!A120</f>
        <v>North East Hampshire and Farnham CCG</v>
      </c>
      <c r="B120" s="30" t="str">
        <f>Table4[[#This Row],[Filter2]]</f>
        <v>y</v>
      </c>
      <c r="C120" s="30" t="str">
        <f>Table4[[#This Row],[Filter4]]</f>
        <v>In development</v>
      </c>
      <c r="D120" s="30" t="str">
        <f>Table4[[#This Row],[Filter6]]</f>
        <v>y</v>
      </c>
      <c r="E120" s="30" t="str">
        <f>'Full responses'!G120</f>
        <v>n</v>
      </c>
      <c r="F120" s="30" t="str">
        <f>'Full responses'!J120</f>
        <v>y</v>
      </c>
      <c r="G120" s="30" t="str">
        <f>'Full responses'!K120</f>
        <v>y</v>
      </c>
      <c r="H120" s="30" t="str">
        <f>'Full responses'!L120</f>
        <v>y</v>
      </c>
      <c r="I120" s="30" t="str">
        <f>'Full responses'!M120</f>
        <v>y</v>
      </c>
      <c r="J120" s="30" t="str">
        <f>Table4[[#This Row],[Filter15]]</f>
        <v>y</v>
      </c>
      <c r="K120" s="30" t="str">
        <f>'Full responses'!Q120</f>
        <v>y</v>
      </c>
      <c r="L120" s="30" t="str">
        <f>'Full responses'!S120</f>
        <v>y</v>
      </c>
      <c r="M120" s="30" t="str">
        <f>Table4[[#This Row],[Filter21]]</f>
        <v>y</v>
      </c>
      <c r="N120" s="30" t="str">
        <f>Table4[[#This Row],[Filter22]]</f>
        <v>y</v>
      </c>
      <c r="O120" s="30" t="str">
        <f>'Full responses'!Y120</f>
        <v>y</v>
      </c>
      <c r="P120" s="30" t="str">
        <f>'Full responses'!Z120</f>
        <v>y</v>
      </c>
      <c r="Q120" s="30" t="str">
        <f>'Full responses'!AC120</f>
        <v>y</v>
      </c>
      <c r="R120" s="30" t="str">
        <f>'Full responses'!AD120</f>
        <v>y</v>
      </c>
      <c r="S120" s="30" t="str">
        <f>'Full responses'!AG120</f>
        <v>y</v>
      </c>
      <c r="T120" s="30" t="str">
        <f>'Full responses'!AH120</f>
        <v>y</v>
      </c>
      <c r="U120" s="30" t="str">
        <f>'Full responses'!AK120</f>
        <v>y</v>
      </c>
      <c r="V120" s="30" t="str">
        <f>'Full responses'!AL120</f>
        <v>y</v>
      </c>
      <c r="W120" s="30" t="str">
        <f>'Full responses'!AP120</f>
        <v>y</v>
      </c>
      <c r="X120" s="30" t="str">
        <f>'Full responses'!AQ120</f>
        <v>y</v>
      </c>
      <c r="Y120" s="30" t="str">
        <f>'Full responses'!AT120</f>
        <v>y</v>
      </c>
      <c r="Z120" s="30" t="str">
        <f>'Full responses'!AU120</f>
        <v>y</v>
      </c>
      <c r="AA120" s="30" t="str">
        <f>'Full responses'!AX120</f>
        <v>n</v>
      </c>
      <c r="AB120" s="30" t="str">
        <f>'Full responses'!AY120</f>
        <v>n</v>
      </c>
      <c r="AC120" s="30" t="str">
        <f>'Full responses'!BJ120</f>
        <v>n</v>
      </c>
      <c r="AD120" s="30" t="str">
        <f>'Full responses'!BK120</f>
        <v>n</v>
      </c>
      <c r="AE120" s="30" t="str">
        <f>'Full responses'!BN120</f>
        <v>y</v>
      </c>
      <c r="AF120" s="30" t="str">
        <f>'Full responses'!BO120</f>
        <v>y</v>
      </c>
      <c r="AG120" s="30" t="str">
        <f>'Full responses'!BR120</f>
        <v>y</v>
      </c>
      <c r="AH120" s="30" t="str">
        <f>'Full responses'!BT120</f>
        <v>y</v>
      </c>
      <c r="AI120" s="30" t="str">
        <f>'Full responses'!BV120</f>
        <v>y</v>
      </c>
      <c r="AJ120" s="30" t="str">
        <f>'Full responses'!BX120</f>
        <v>y</v>
      </c>
      <c r="AK120" s="29" t="str">
        <f>'Full responses'!BZ120</f>
        <v>y</v>
      </c>
      <c r="AL120" s="29"/>
    </row>
    <row r="121" spans="1:38" x14ac:dyDescent="0.25">
      <c r="A121" s="30" t="str">
        <f>'Full responses'!A121</f>
        <v>North East Lincolnshire CCG</v>
      </c>
      <c r="B121" s="30" t="str">
        <f>Table4[[#This Row],[Filter2]]</f>
        <v>y</v>
      </c>
      <c r="C121" s="30" t="str">
        <f>Table4[[#This Row],[Filter4]]</f>
        <v>y</v>
      </c>
      <c r="D121" s="30" t="str">
        <f>Table4[[#This Row],[Filter6]]</f>
        <v>n</v>
      </c>
      <c r="E121" s="30" t="str">
        <f>'Full responses'!G121</f>
        <v>n</v>
      </c>
      <c r="F121" s="30" t="str">
        <f>'Full responses'!J121</f>
        <v>n</v>
      </c>
      <c r="G121" s="30" t="str">
        <f>'Full responses'!K121</f>
        <v>y</v>
      </c>
      <c r="H121" s="30" t="str">
        <f>'Full responses'!L121</f>
        <v>y</v>
      </c>
      <c r="I121" s="30" t="str">
        <f>'Full responses'!M121</f>
        <v>n</v>
      </c>
      <c r="J121" s="30" t="str">
        <f>Table4[[#This Row],[Filter15]]</f>
        <v>n</v>
      </c>
      <c r="K121" s="30" t="str">
        <f>'Full responses'!Q121</f>
        <v>n</v>
      </c>
      <c r="L121" s="30" t="str">
        <f>'Full responses'!S121</f>
        <v>n</v>
      </c>
      <c r="M121" s="30" t="str">
        <f>Table4[[#This Row],[Filter21]]</f>
        <v>n</v>
      </c>
      <c r="N121" s="30" t="str">
        <f>Table4[[#This Row],[Filter22]]</f>
        <v>n</v>
      </c>
      <c r="O121" s="30" t="str">
        <f>'Full responses'!Y121</f>
        <v>n</v>
      </c>
      <c r="P121" s="30" t="str">
        <f>'Full responses'!Z121</f>
        <v>n</v>
      </c>
      <c r="Q121" s="30" t="str">
        <f>'Full responses'!AC121</f>
        <v>n</v>
      </c>
      <c r="R121" s="30" t="str">
        <f>'Full responses'!AD121</f>
        <v>n</v>
      </c>
      <c r="S121" s="30" t="str">
        <f>'Full responses'!AG121</f>
        <v>y</v>
      </c>
      <c r="T121" s="30" t="str">
        <f>'Full responses'!AH121</f>
        <v>n</v>
      </c>
      <c r="U121" s="30" t="str">
        <f>'Full responses'!AK121</f>
        <v>y</v>
      </c>
      <c r="V121" s="30" t="str">
        <f>'Full responses'!AL121</f>
        <v>y</v>
      </c>
      <c r="W121" s="30" t="str">
        <f>'Full responses'!AP121</f>
        <v>n</v>
      </c>
      <c r="X121" s="30" t="str">
        <f>'Full responses'!AQ121</f>
        <v>n</v>
      </c>
      <c r="Y121" s="30" t="str">
        <f>'Full responses'!AT121</f>
        <v>y</v>
      </c>
      <c r="Z121" s="30" t="str">
        <f>'Full responses'!AU121</f>
        <v>y</v>
      </c>
      <c r="AA121" s="30" t="str">
        <f>'Full responses'!AX121</f>
        <v>y</v>
      </c>
      <c r="AB121" s="30" t="str">
        <f>'Full responses'!AY121</f>
        <v>y</v>
      </c>
      <c r="AC121" s="30" t="str">
        <f>'Full responses'!BJ121</f>
        <v>y</v>
      </c>
      <c r="AD121" s="30" t="str">
        <f>'Full responses'!BK121</f>
        <v>y</v>
      </c>
      <c r="AE121" s="30" t="str">
        <f>'Full responses'!BN121</f>
        <v>y</v>
      </c>
      <c r="AF121" s="30" t="str">
        <f>'Full responses'!BO121</f>
        <v>y</v>
      </c>
      <c r="AG121" s="30" t="str">
        <f>'Full responses'!BR121</f>
        <v>n</v>
      </c>
      <c r="AH121" s="30" t="str">
        <f>'Full responses'!BT121</f>
        <v>n</v>
      </c>
      <c r="AI121" s="30" t="str">
        <f>'Full responses'!BV121</f>
        <v>n</v>
      </c>
      <c r="AJ121" s="30" t="str">
        <f>'Full responses'!BX121</f>
        <v>n</v>
      </c>
      <c r="AK121" s="29" t="str">
        <f>'Full responses'!BZ121</f>
        <v>n</v>
      </c>
      <c r="AL121" s="29"/>
    </row>
    <row r="122" spans="1:38" x14ac:dyDescent="0.25">
      <c r="A122" s="30" t="str">
        <f>'Full responses'!A122</f>
        <v>North Hampshire CCG</v>
      </c>
      <c r="B122" s="30" t="str">
        <f>Table4[[#This Row],[Filter2]]</f>
        <v>y</v>
      </c>
      <c r="C122" s="30" t="str">
        <f>Table4[[#This Row],[Filter4]]</f>
        <v>In development</v>
      </c>
      <c r="D122" s="30" t="str">
        <f>Table4[[#This Row],[Filter6]]</f>
        <v>y</v>
      </c>
      <c r="E122" s="30" t="str">
        <f>'Full responses'!G122</f>
        <v>n</v>
      </c>
      <c r="F122" s="30" t="str">
        <f>'Full responses'!J122</f>
        <v>y</v>
      </c>
      <c r="G122" s="30" t="str">
        <f>'Full responses'!K122</f>
        <v>y</v>
      </c>
      <c r="H122" s="30" t="str">
        <f>'Full responses'!L122</f>
        <v>y</v>
      </c>
      <c r="I122" s="30" t="str">
        <f>'Full responses'!M122</f>
        <v>y</v>
      </c>
      <c r="J122" s="30" t="str">
        <f>Table4[[#This Row],[Filter15]]</f>
        <v>y</v>
      </c>
      <c r="K122" s="30" t="str">
        <f>'Full responses'!Q122</f>
        <v>y</v>
      </c>
      <c r="L122" s="30" t="str">
        <f>'Full responses'!S122</f>
        <v>y</v>
      </c>
      <c r="M122" s="30" t="str">
        <f>Table4[[#This Row],[Filter21]]</f>
        <v>y</v>
      </c>
      <c r="N122" s="30" t="str">
        <f>Table4[[#This Row],[Filter22]]</f>
        <v>y</v>
      </c>
      <c r="O122" s="30" t="str">
        <f>'Full responses'!Y122</f>
        <v>y</v>
      </c>
      <c r="P122" s="30" t="str">
        <f>'Full responses'!Z122</f>
        <v>y</v>
      </c>
      <c r="Q122" s="30" t="str">
        <f>'Full responses'!AC122</f>
        <v>y</v>
      </c>
      <c r="R122" s="30" t="str">
        <f>'Full responses'!AD122</f>
        <v>y</v>
      </c>
      <c r="S122" s="30" t="str">
        <f>'Full responses'!AG122</f>
        <v>y</v>
      </c>
      <c r="T122" s="30" t="str">
        <f>'Full responses'!AH122</f>
        <v>y</v>
      </c>
      <c r="U122" s="30" t="str">
        <f>'Full responses'!AK122</f>
        <v>n</v>
      </c>
      <c r="V122" s="30" t="str">
        <f>'Full responses'!AL122</f>
        <v>n</v>
      </c>
      <c r="W122" s="30" t="str">
        <f>'Full responses'!AP122</f>
        <v>y</v>
      </c>
      <c r="X122" s="30" t="str">
        <f>'Full responses'!AQ122</f>
        <v>y</v>
      </c>
      <c r="Y122" s="30" t="str">
        <f>'Full responses'!AT122</f>
        <v>y</v>
      </c>
      <c r="Z122" s="30" t="str">
        <f>'Full responses'!AU122</f>
        <v>y</v>
      </c>
      <c r="AA122" s="30" t="str">
        <f>'Full responses'!AX122</f>
        <v>y</v>
      </c>
      <c r="AB122" s="30" t="str">
        <f>'Full responses'!AY122</f>
        <v>y</v>
      </c>
      <c r="AC122" s="30" t="str">
        <f>'Full responses'!BJ122</f>
        <v>y</v>
      </c>
      <c r="AD122" s="30" t="str">
        <f>'Full responses'!BK122</f>
        <v>y</v>
      </c>
      <c r="AE122" s="30" t="str">
        <f>'Full responses'!BN122</f>
        <v>y</v>
      </c>
      <c r="AF122" s="30" t="str">
        <f>'Full responses'!BO122</f>
        <v>y</v>
      </c>
      <c r="AG122" s="30" t="str">
        <f>'Full responses'!BR122</f>
        <v>n</v>
      </c>
      <c r="AH122" s="30" t="str">
        <f>'Full responses'!BT122</f>
        <v>y</v>
      </c>
      <c r="AI122" s="30" t="str">
        <f>'Full responses'!BV122</f>
        <v>y</v>
      </c>
      <c r="AJ122" s="30" t="str">
        <f>'Full responses'!BX122</f>
        <v>y</v>
      </c>
      <c r="AK122" s="29" t="str">
        <f>'Full responses'!BZ122</f>
        <v>y</v>
      </c>
      <c r="AL122" s="29"/>
    </row>
    <row r="123" spans="1:38" x14ac:dyDescent="0.25">
      <c r="A123" s="30" t="str">
        <f>'Full responses'!A123</f>
        <v>North Kirklees CCG</v>
      </c>
      <c r="B123" s="30" t="str">
        <f>Table4[[#This Row],[Filter2]]</f>
        <v>y</v>
      </c>
      <c r="C123" s="30" t="str">
        <f>Table4[[#This Row],[Filter4]]</f>
        <v>n</v>
      </c>
      <c r="D123" s="30" t="str">
        <f>Table4[[#This Row],[Filter6]]</f>
        <v>n</v>
      </c>
      <c r="E123" s="30" t="str">
        <f>'Full responses'!G123</f>
        <v>y</v>
      </c>
      <c r="F123" s="30" t="str">
        <f>'Full responses'!J123</f>
        <v>y</v>
      </c>
      <c r="G123" s="30" t="str">
        <f>'Full responses'!K123</f>
        <v>y</v>
      </c>
      <c r="H123" s="30" t="str">
        <f>'Full responses'!L123</f>
        <v>y</v>
      </c>
      <c r="I123" s="30" t="str">
        <f>'Full responses'!M123</f>
        <v>y</v>
      </c>
      <c r="J123" s="30" t="str">
        <f>Table4[[#This Row],[Filter15]]</f>
        <v>y</v>
      </c>
      <c r="K123" s="30" t="str">
        <f>'Full responses'!Q123</f>
        <v>y</v>
      </c>
      <c r="L123" s="30" t="str">
        <f>'Full responses'!S123</f>
        <v>y</v>
      </c>
      <c r="M123" s="30" t="str">
        <f>Table4[[#This Row],[Filter21]]</f>
        <v>n</v>
      </c>
      <c r="N123" s="30" t="str">
        <f>Table4[[#This Row],[Filter22]]</f>
        <v>n</v>
      </c>
      <c r="O123" s="30" t="str">
        <f>'Full responses'!Y123</f>
        <v>n</v>
      </c>
      <c r="P123" s="30" t="str">
        <f>'Full responses'!Z123</f>
        <v>n</v>
      </c>
      <c r="Q123" s="30" t="str">
        <f>'Full responses'!AC123</f>
        <v>n</v>
      </c>
      <c r="R123" s="30" t="str">
        <f>'Full responses'!AD123</f>
        <v>n</v>
      </c>
      <c r="S123" s="30" t="str">
        <f>'Full responses'!AG123</f>
        <v>y</v>
      </c>
      <c r="T123" s="30" t="str">
        <f>'Full responses'!AH123</f>
        <v>y</v>
      </c>
      <c r="U123" s="30" t="str">
        <f>'Full responses'!AK123</f>
        <v>y</v>
      </c>
      <c r="V123" s="30" t="str">
        <f>'Full responses'!AL123</f>
        <v>y</v>
      </c>
      <c r="W123" s="30" t="str">
        <f>'Full responses'!AP123</f>
        <v>n</v>
      </c>
      <c r="X123" s="30" t="str">
        <f>'Full responses'!AQ123</f>
        <v>n</v>
      </c>
      <c r="Y123" s="30" t="str">
        <f>'Full responses'!AT123</f>
        <v>y</v>
      </c>
      <c r="Z123" s="30" t="str">
        <f>'Full responses'!AU123</f>
        <v>y</v>
      </c>
      <c r="AA123" s="30" t="str">
        <f>'Full responses'!AX123</f>
        <v>y</v>
      </c>
      <c r="AB123" s="30" t="str">
        <f>'Full responses'!AY123</f>
        <v>n</v>
      </c>
      <c r="AC123" s="30" t="str">
        <f>'Full responses'!BJ123</f>
        <v>y</v>
      </c>
      <c r="AD123" s="30" t="str">
        <f>'Full responses'!BK123</f>
        <v>n</v>
      </c>
      <c r="AE123" s="30" t="str">
        <f>'Full responses'!BN123</f>
        <v>y</v>
      </c>
      <c r="AF123" s="30" t="str">
        <f>'Full responses'!BO123</f>
        <v>y</v>
      </c>
      <c r="AG123" s="30" t="str">
        <f>'Full responses'!BR123</f>
        <v>y</v>
      </c>
      <c r="AH123" s="30" t="str">
        <f>'Full responses'!BT123</f>
        <v>y</v>
      </c>
      <c r="AI123" s="30" t="str">
        <f>'Full responses'!BV123</f>
        <v>y</v>
      </c>
      <c r="AJ123" s="30" t="str">
        <f>'Full responses'!BX123</f>
        <v>n</v>
      </c>
      <c r="AK123" s="29" t="str">
        <f>'Full responses'!BZ123</f>
        <v>n</v>
      </c>
      <c r="AL123" s="29"/>
    </row>
    <row r="124" spans="1:38" x14ac:dyDescent="0.25">
      <c r="A124" s="30" t="str">
        <f>'Full responses'!A124</f>
        <v>North Lincolnshire CCG</v>
      </c>
      <c r="B124" s="30" t="str">
        <f>Table4[[#This Row],[Filter2]]</f>
        <v>y</v>
      </c>
      <c r="C124" s="30" t="str">
        <f>Table4[[#This Row],[Filter4]]</f>
        <v>n</v>
      </c>
      <c r="D124" s="30" t="str">
        <f>Table4[[#This Row],[Filter6]]</f>
        <v>n</v>
      </c>
      <c r="E124" s="30" t="str">
        <f>'Full responses'!G124</f>
        <v>n</v>
      </c>
      <c r="F124" s="30" t="str">
        <f>'Full responses'!J124</f>
        <v>y</v>
      </c>
      <c r="G124" s="30" t="str">
        <f>'Full responses'!K124</f>
        <v>y</v>
      </c>
      <c r="H124" s="30" t="str">
        <f>'Full responses'!L124</f>
        <v>y</v>
      </c>
      <c r="I124" s="30" t="str">
        <f>'Full responses'!M124</f>
        <v>y</v>
      </c>
      <c r="J124" s="30" t="str">
        <f>Table4[[#This Row],[Filter15]]</f>
        <v>y</v>
      </c>
      <c r="K124" s="30" t="str">
        <f>'Full responses'!Q124</f>
        <v>y</v>
      </c>
      <c r="L124" s="30" t="str">
        <f>'Full responses'!S124</f>
        <v>n</v>
      </c>
      <c r="M124" s="30" t="str">
        <f>Table4[[#This Row],[Filter21]]</f>
        <v>n</v>
      </c>
      <c r="N124" s="30" t="str">
        <f>Table4[[#This Row],[Filter22]]</f>
        <v>n</v>
      </c>
      <c r="O124" s="30" t="str">
        <f>'Full responses'!Y124</f>
        <v>n</v>
      </c>
      <c r="P124" s="30" t="str">
        <f>'Full responses'!Z124</f>
        <v>n</v>
      </c>
      <c r="Q124" s="30" t="str">
        <f>'Full responses'!AC124</f>
        <v>n</v>
      </c>
      <c r="R124" s="30" t="str">
        <f>'Full responses'!AD124</f>
        <v>n</v>
      </c>
      <c r="S124" s="30" t="str">
        <f>'Full responses'!AG124</f>
        <v>y</v>
      </c>
      <c r="T124" s="30" t="str">
        <f>'Full responses'!AH124</f>
        <v>y</v>
      </c>
      <c r="U124" s="30" t="str">
        <f>'Full responses'!AK124</f>
        <v>y</v>
      </c>
      <c r="V124" s="30" t="str">
        <f>'Full responses'!AL124</f>
        <v>y</v>
      </c>
      <c r="W124" s="30" t="str">
        <f>'Full responses'!AP124</f>
        <v>n</v>
      </c>
      <c r="X124" s="30" t="str">
        <f>'Full responses'!AQ124</f>
        <v>n</v>
      </c>
      <c r="Y124" s="30" t="str">
        <f>'Full responses'!AT124</f>
        <v>y</v>
      </c>
      <c r="Z124" s="30" t="str">
        <f>'Full responses'!AU124</f>
        <v>y</v>
      </c>
      <c r="AA124" s="30" t="str">
        <f>'Full responses'!AX124</f>
        <v>y</v>
      </c>
      <c r="AB124" s="30" t="str">
        <f>'Full responses'!AY124</f>
        <v>y</v>
      </c>
      <c r="AC124" s="30" t="str">
        <f>'Full responses'!BJ124</f>
        <v>y</v>
      </c>
      <c r="AD124" s="30" t="str">
        <f>'Full responses'!BK124</f>
        <v>y</v>
      </c>
      <c r="AE124" s="30" t="str">
        <f>'Full responses'!BN124</f>
        <v>y</v>
      </c>
      <c r="AF124" s="30" t="str">
        <f>'Full responses'!BO124</f>
        <v>y</v>
      </c>
      <c r="AG124" s="30" t="str">
        <f>'Full responses'!BR124</f>
        <v>y</v>
      </c>
      <c r="AH124" s="30" t="str">
        <f>'Full responses'!BT124</f>
        <v>y</v>
      </c>
      <c r="AI124" s="30" t="str">
        <f>'Full responses'!BV124</f>
        <v>y</v>
      </c>
      <c r="AJ124" s="30" t="str">
        <f>'Full responses'!BX124</f>
        <v>n</v>
      </c>
      <c r="AK124" s="29" t="str">
        <f>'Full responses'!BZ124</f>
        <v>n</v>
      </c>
      <c r="AL124" s="29"/>
    </row>
    <row r="125" spans="1:38" x14ac:dyDescent="0.25">
      <c r="A125" s="30" t="str">
        <f>'Full responses'!A125</f>
        <v>North Norfolk CCG</v>
      </c>
      <c r="B125" s="30" t="str">
        <f>Table4[[#This Row],[Filter2]]</f>
        <v>y</v>
      </c>
      <c r="C125" s="30" t="str">
        <f>Table4[[#This Row],[Filter4]]</f>
        <v>In development</v>
      </c>
      <c r="D125" s="30" t="str">
        <f>Table4[[#This Row],[Filter6]]</f>
        <v>n</v>
      </c>
      <c r="E125" s="30" t="str">
        <f>'Full responses'!G125</f>
        <v>n</v>
      </c>
      <c r="F125" s="30" t="str">
        <f>'Full responses'!J125</f>
        <v>n</v>
      </c>
      <c r="G125" s="30" t="str">
        <f>'Full responses'!K125</f>
        <v>y</v>
      </c>
      <c r="H125" s="30" t="str">
        <f>'Full responses'!L125</f>
        <v>n</v>
      </c>
      <c r="I125" s="30" t="str">
        <f>'Full responses'!M125</f>
        <v>y</v>
      </c>
      <c r="J125" s="30" t="str">
        <f>Table4[[#This Row],[Filter15]]</f>
        <v>y</v>
      </c>
      <c r="K125" s="30" t="str">
        <f>'Full responses'!Q125</f>
        <v>y</v>
      </c>
      <c r="L125" s="30" t="str">
        <f>'Full responses'!S125</f>
        <v>y</v>
      </c>
      <c r="M125" s="30">
        <f>Table4[[#This Row],[Filter21]]</f>
        <v>0</v>
      </c>
      <c r="N125" s="30">
        <f>Table4[[#This Row],[Filter22]]</f>
        <v>0</v>
      </c>
      <c r="O125" s="30">
        <f>'Full responses'!Y125</f>
        <v>0</v>
      </c>
      <c r="P125" s="30">
        <f>'Full responses'!Z125</f>
        <v>0</v>
      </c>
      <c r="Q125" s="30">
        <f>'Full responses'!AC125</f>
        <v>0</v>
      </c>
      <c r="R125" s="30">
        <f>'Full responses'!AD125</f>
        <v>0</v>
      </c>
      <c r="S125" s="30">
        <f>'Full responses'!AG125</f>
        <v>0</v>
      </c>
      <c r="T125" s="30">
        <f>'Full responses'!AH125</f>
        <v>0</v>
      </c>
      <c r="U125" s="30" t="str">
        <f>'Full responses'!AK125</f>
        <v>y</v>
      </c>
      <c r="V125" s="30" t="str">
        <f>'Full responses'!AL125</f>
        <v>y</v>
      </c>
      <c r="W125" s="30">
        <f>'Full responses'!AP125</f>
        <v>0</v>
      </c>
      <c r="X125" s="30">
        <f>'Full responses'!AQ125</f>
        <v>0</v>
      </c>
      <c r="Y125" s="30" t="str">
        <f>'Full responses'!AT125</f>
        <v>y</v>
      </c>
      <c r="Z125" s="30">
        <f>'Full responses'!AU125</f>
        <v>0</v>
      </c>
      <c r="AA125" s="30" t="str">
        <f>'Full responses'!AX125</f>
        <v>y</v>
      </c>
      <c r="AB125" s="30">
        <f>'Full responses'!AY125</f>
        <v>0</v>
      </c>
      <c r="AC125" s="30" t="str">
        <f>'Full responses'!BJ125</f>
        <v>y</v>
      </c>
      <c r="AD125" s="30">
        <f>'Full responses'!BK125</f>
        <v>0</v>
      </c>
      <c r="AE125" s="30" t="str">
        <f>'Full responses'!BN125</f>
        <v>y</v>
      </c>
      <c r="AF125" s="30">
        <f>'Full responses'!BO125</f>
        <v>0</v>
      </c>
      <c r="AG125" s="30" t="str">
        <f>'Full responses'!BR125</f>
        <v>y</v>
      </c>
      <c r="AH125" s="30" t="str">
        <f>'Full responses'!BT125</f>
        <v>y</v>
      </c>
      <c r="AI125" s="30" t="str">
        <f>'Full responses'!BV125</f>
        <v>y</v>
      </c>
      <c r="AJ125" s="30" t="str">
        <f>'Full responses'!BX125</f>
        <v>In development</v>
      </c>
      <c r="AK125" s="29" t="str">
        <f>'Full responses'!BZ125</f>
        <v>y</v>
      </c>
      <c r="AL125" s="29"/>
    </row>
    <row r="126" spans="1:38" x14ac:dyDescent="0.25">
      <c r="A126" s="30" t="str">
        <f>'Full responses'!A126</f>
        <v>North Somerset CCG</v>
      </c>
      <c r="B126" s="30" t="str">
        <f>Table4[[#This Row],[Filter2]]</f>
        <v>y</v>
      </c>
      <c r="C126" s="30" t="str">
        <f>Table4[[#This Row],[Filter4]]</f>
        <v>y</v>
      </c>
      <c r="D126" s="30" t="str">
        <f>Table4[[#This Row],[Filter6]]</f>
        <v>n</v>
      </c>
      <c r="E126" s="30" t="str">
        <f>'Full responses'!G126</f>
        <v>y</v>
      </c>
      <c r="F126" s="30" t="str">
        <f>'Full responses'!J126</f>
        <v>y</v>
      </c>
      <c r="G126" s="30" t="str">
        <f>'Full responses'!K126</f>
        <v>y</v>
      </c>
      <c r="H126" s="30" t="str">
        <f>'Full responses'!L126</f>
        <v>n</v>
      </c>
      <c r="I126" s="30" t="str">
        <f>'Full responses'!M126</f>
        <v>y</v>
      </c>
      <c r="J126" s="30" t="str">
        <f>Table4[[#This Row],[Filter15]]</f>
        <v>y</v>
      </c>
      <c r="K126" s="30" t="str">
        <f>'Full responses'!Q126</f>
        <v>y</v>
      </c>
      <c r="L126" s="30" t="str">
        <f>'Full responses'!S126</f>
        <v>y</v>
      </c>
      <c r="M126" s="30" t="str">
        <f>Table4[[#This Row],[Filter21]]</f>
        <v>n</v>
      </c>
      <c r="N126" s="30" t="str">
        <f>Table4[[#This Row],[Filter22]]</f>
        <v>n</v>
      </c>
      <c r="O126" s="30" t="str">
        <f>'Full responses'!Y126</f>
        <v>n</v>
      </c>
      <c r="P126" s="30" t="str">
        <f>'Full responses'!Z126</f>
        <v>n</v>
      </c>
      <c r="Q126" s="30" t="str">
        <f>'Full responses'!AC126</f>
        <v>y</v>
      </c>
      <c r="R126" s="30" t="str">
        <f>'Full responses'!AD126</f>
        <v>y</v>
      </c>
      <c r="S126" s="30" t="str">
        <f>'Full responses'!AG126</f>
        <v>y</v>
      </c>
      <c r="T126" s="30" t="str">
        <f>'Full responses'!AH126</f>
        <v>n</v>
      </c>
      <c r="U126" s="30" t="str">
        <f>'Full responses'!AK126</f>
        <v>y</v>
      </c>
      <c r="V126" s="30" t="str">
        <f>'Full responses'!AL126</f>
        <v>y</v>
      </c>
      <c r="W126" s="30" t="str">
        <f>'Full responses'!AP126</f>
        <v>y</v>
      </c>
      <c r="X126" s="30" t="str">
        <f>'Full responses'!AQ126</f>
        <v>y</v>
      </c>
      <c r="Y126" s="30" t="str">
        <f>'Full responses'!AT126</f>
        <v>y</v>
      </c>
      <c r="Z126" s="30" t="str">
        <f>'Full responses'!AU126</f>
        <v>n</v>
      </c>
      <c r="AA126" s="30" t="str">
        <f>'Full responses'!AX126</f>
        <v>y</v>
      </c>
      <c r="AB126" s="30" t="str">
        <f>'Full responses'!AY126</f>
        <v>y</v>
      </c>
      <c r="AC126" s="30" t="str">
        <f>'Full responses'!BJ126</f>
        <v>y</v>
      </c>
      <c r="AD126" s="30" t="str">
        <f>'Full responses'!BK126</f>
        <v>y</v>
      </c>
      <c r="AE126" s="30" t="str">
        <f>'Full responses'!BN126</f>
        <v>y</v>
      </c>
      <c r="AF126" s="30" t="str">
        <f>'Full responses'!BO126</f>
        <v>n</v>
      </c>
      <c r="AG126" s="30" t="str">
        <f>'Full responses'!BR126</f>
        <v>y</v>
      </c>
      <c r="AH126" s="30" t="str">
        <f>'Full responses'!BT126</f>
        <v>n</v>
      </c>
      <c r="AI126" s="30" t="str">
        <f>'Full responses'!BV126</f>
        <v>y</v>
      </c>
      <c r="AJ126" s="30" t="str">
        <f>'Full responses'!BX126</f>
        <v>In development</v>
      </c>
      <c r="AK126" s="29" t="str">
        <f>'Full responses'!BZ126</f>
        <v>n</v>
      </c>
      <c r="AL126" s="29"/>
    </row>
    <row r="127" spans="1:38" x14ac:dyDescent="0.25">
      <c r="A127" s="30" t="str">
        <f>'Full responses'!A127</f>
        <v>North Staffordshire CCG</v>
      </c>
      <c r="B127" s="30" t="str">
        <f>Table4[[#This Row],[Filter2]]</f>
        <v>y</v>
      </c>
      <c r="C127" s="30" t="str">
        <f>Table4[[#This Row],[Filter4]]</f>
        <v>n</v>
      </c>
      <c r="D127" s="30" t="str">
        <f>Table4[[#This Row],[Filter6]]</f>
        <v>n</v>
      </c>
      <c r="E127" s="30" t="str">
        <f>'Full responses'!G127</f>
        <v>y</v>
      </c>
      <c r="F127" s="30" t="str">
        <f>'Full responses'!J127</f>
        <v>n</v>
      </c>
      <c r="G127" s="30" t="str">
        <f>'Full responses'!K127</f>
        <v>y</v>
      </c>
      <c r="H127" s="30" t="str">
        <f>'Full responses'!L127</f>
        <v>y</v>
      </c>
      <c r="I127" s="30" t="str">
        <f>'Full responses'!M127</f>
        <v>y</v>
      </c>
      <c r="J127" s="30" t="str">
        <f>Table4[[#This Row],[Filter15]]</f>
        <v>y</v>
      </c>
      <c r="K127" s="30" t="str">
        <f>'Full responses'!Q127</f>
        <v>y</v>
      </c>
      <c r="L127" s="30" t="str">
        <f>'Full responses'!S127</f>
        <v>y</v>
      </c>
      <c r="M127" s="30" t="str">
        <f>Table4[[#This Row],[Filter21]]</f>
        <v>n</v>
      </c>
      <c r="N127" s="30" t="str">
        <f>Table4[[#This Row],[Filter22]]</f>
        <v>n</v>
      </c>
      <c r="O127" s="30" t="str">
        <f>'Full responses'!Y127</f>
        <v>n</v>
      </c>
      <c r="P127" s="30" t="str">
        <f>'Full responses'!Z127</f>
        <v>n</v>
      </c>
      <c r="Q127" s="30" t="str">
        <f>'Full responses'!AC127</f>
        <v>n</v>
      </c>
      <c r="R127" s="30" t="str">
        <f>'Full responses'!AD127</f>
        <v>n</v>
      </c>
      <c r="S127" s="30" t="str">
        <f>'Full responses'!AG127</f>
        <v>y</v>
      </c>
      <c r="T127" s="30" t="str">
        <f>'Full responses'!AH127</f>
        <v>y</v>
      </c>
      <c r="U127" s="30" t="str">
        <f>'Full responses'!AK127</f>
        <v>n</v>
      </c>
      <c r="V127" s="30" t="str">
        <f>'Full responses'!AL127</f>
        <v>n</v>
      </c>
      <c r="W127" s="30" t="str">
        <f>'Full responses'!AP127</f>
        <v>n</v>
      </c>
      <c r="X127" s="30" t="str">
        <f>'Full responses'!AQ127</f>
        <v>n</v>
      </c>
      <c r="Y127" s="30" t="str">
        <f>'Full responses'!AT127</f>
        <v>y</v>
      </c>
      <c r="Z127" s="30" t="str">
        <f>'Full responses'!AU127</f>
        <v>n</v>
      </c>
      <c r="AA127" s="30" t="str">
        <f>'Full responses'!AX127</f>
        <v>y</v>
      </c>
      <c r="AB127" s="30" t="str">
        <f>'Full responses'!AY127</f>
        <v>n</v>
      </c>
      <c r="AC127" s="30" t="str">
        <f>'Full responses'!BJ127</f>
        <v>y</v>
      </c>
      <c r="AD127" s="30" t="str">
        <f>'Full responses'!BK127</f>
        <v>n</v>
      </c>
      <c r="AE127" s="30" t="str">
        <f>'Full responses'!BN127</f>
        <v>y</v>
      </c>
      <c r="AF127" s="30" t="str">
        <f>'Full responses'!BO127</f>
        <v>y</v>
      </c>
      <c r="AG127" s="30" t="str">
        <f>'Full responses'!BR127</f>
        <v>y</v>
      </c>
      <c r="AH127" s="30" t="str">
        <f>'Full responses'!BT127</f>
        <v>y</v>
      </c>
      <c r="AI127" s="30" t="str">
        <f>'Full responses'!BV127</f>
        <v>y</v>
      </c>
      <c r="AJ127" s="30" t="str">
        <f>'Full responses'!BX127</f>
        <v>In development</v>
      </c>
      <c r="AK127" s="29" t="str">
        <f>'Full responses'!BZ127</f>
        <v>y</v>
      </c>
      <c r="AL127" s="29"/>
    </row>
    <row r="128" spans="1:38" x14ac:dyDescent="0.25">
      <c r="A128" s="30" t="str">
        <f>'Full responses'!A128</f>
        <v>North Tyneside CCG</v>
      </c>
      <c r="B128" s="30" t="str">
        <f>Table4[[#This Row],[Filter2]]</f>
        <v>Awaiting response - reminder sent</v>
      </c>
      <c r="C128" s="30">
        <f>Table4[[#This Row],[Filter4]]</f>
        <v>0</v>
      </c>
      <c r="D128" s="30">
        <f>Table4[[#This Row],[Filter6]]</f>
        <v>0</v>
      </c>
      <c r="E128" s="30">
        <f>'Full responses'!G128</f>
        <v>0</v>
      </c>
      <c r="F128" s="30">
        <f>'Full responses'!J128</f>
        <v>0</v>
      </c>
      <c r="G128" s="30">
        <f>'Full responses'!K128</f>
        <v>0</v>
      </c>
      <c r="H128" s="30">
        <f>'Full responses'!L128</f>
        <v>0</v>
      </c>
      <c r="I128" s="30">
        <f>'Full responses'!M128</f>
        <v>0</v>
      </c>
      <c r="J128" s="30">
        <f>Table4[[#This Row],[Filter15]]</f>
        <v>0</v>
      </c>
      <c r="K128" s="30">
        <f>'Full responses'!Q128</f>
        <v>0</v>
      </c>
      <c r="L128" s="30">
        <f>'Full responses'!S128</f>
        <v>0</v>
      </c>
      <c r="M128" s="30">
        <f>Table4[[#This Row],[Filter21]]</f>
        <v>0</v>
      </c>
      <c r="N128" s="30">
        <f>Table4[[#This Row],[Filter22]]</f>
        <v>0</v>
      </c>
      <c r="O128" s="30">
        <f>'Full responses'!Y128</f>
        <v>0</v>
      </c>
      <c r="P128" s="30">
        <f>'Full responses'!Z128</f>
        <v>0</v>
      </c>
      <c r="Q128" s="30">
        <f>'Full responses'!AC128</f>
        <v>0</v>
      </c>
      <c r="R128" s="30">
        <f>'Full responses'!AD128</f>
        <v>0</v>
      </c>
      <c r="S128" s="30">
        <f>'Full responses'!AG128</f>
        <v>0</v>
      </c>
      <c r="T128" s="30">
        <f>'Full responses'!AH128</f>
        <v>0</v>
      </c>
      <c r="U128" s="30">
        <f>'Full responses'!AK128</f>
        <v>0</v>
      </c>
      <c r="V128" s="30">
        <f>'Full responses'!AL128</f>
        <v>0</v>
      </c>
      <c r="W128" s="30">
        <f>'Full responses'!AP128</f>
        <v>0</v>
      </c>
      <c r="X128" s="30">
        <f>'Full responses'!AQ128</f>
        <v>0</v>
      </c>
      <c r="Y128" s="30">
        <f>'Full responses'!AT128</f>
        <v>0</v>
      </c>
      <c r="Z128" s="30">
        <f>'Full responses'!AU128</f>
        <v>0</v>
      </c>
      <c r="AA128" s="30">
        <f>'Full responses'!AX128</f>
        <v>0</v>
      </c>
      <c r="AB128" s="30">
        <f>'Full responses'!AY128</f>
        <v>0</v>
      </c>
      <c r="AC128" s="30">
        <f>'Full responses'!BJ128</f>
        <v>0</v>
      </c>
      <c r="AD128" s="30">
        <f>'Full responses'!BK128</f>
        <v>0</v>
      </c>
      <c r="AE128" s="30">
        <f>'Full responses'!BN128</f>
        <v>0</v>
      </c>
      <c r="AF128" s="30">
        <f>'Full responses'!BO128</f>
        <v>0</v>
      </c>
      <c r="AG128" s="30">
        <f>'Full responses'!BR128</f>
        <v>0</v>
      </c>
      <c r="AH128" s="30">
        <f>'Full responses'!BT128</f>
        <v>0</v>
      </c>
      <c r="AI128" s="30">
        <f>'Full responses'!BV128</f>
        <v>0</v>
      </c>
      <c r="AJ128" s="30">
        <f>'Full responses'!BX128</f>
        <v>0</v>
      </c>
      <c r="AK128" s="29">
        <f>'Full responses'!BZ128</f>
        <v>0</v>
      </c>
      <c r="AL128" s="29"/>
    </row>
    <row r="129" spans="1:38" x14ac:dyDescent="0.25">
      <c r="A129" s="30" t="str">
        <f>'Full responses'!A129</f>
        <v>North West Surrey CCG</v>
      </c>
      <c r="B129" s="30" t="str">
        <f>Table4[[#This Row],[Filter2]]</f>
        <v>y</v>
      </c>
      <c r="C129" s="30" t="str">
        <f>Table4[[#This Row],[Filter4]]</f>
        <v>In development</v>
      </c>
      <c r="D129" s="30" t="str">
        <f>Table4[[#This Row],[Filter6]]</f>
        <v>n</v>
      </c>
      <c r="E129" s="30" t="str">
        <f>'Full responses'!G129</f>
        <v>n</v>
      </c>
      <c r="F129" s="30" t="str">
        <f>'Full responses'!J129</f>
        <v>y</v>
      </c>
      <c r="G129" s="30" t="str">
        <f>'Full responses'!K129</f>
        <v>y</v>
      </c>
      <c r="H129" s="30" t="str">
        <f>'Full responses'!L129</f>
        <v>n</v>
      </c>
      <c r="I129" s="30" t="str">
        <f>'Full responses'!M129</f>
        <v>y</v>
      </c>
      <c r="J129" s="30" t="str">
        <f>Table4[[#This Row],[Filter15]]</f>
        <v>y</v>
      </c>
      <c r="K129" s="30" t="str">
        <f>'Full responses'!Q129</f>
        <v>y</v>
      </c>
      <c r="L129" s="30" t="str">
        <f>'Full responses'!S129</f>
        <v>y</v>
      </c>
      <c r="M129" s="30" t="str">
        <f>Table4[[#This Row],[Filter21]]</f>
        <v>n</v>
      </c>
      <c r="N129" s="30" t="str">
        <f>Table4[[#This Row],[Filter22]]</f>
        <v>n</v>
      </c>
      <c r="O129" s="30" t="str">
        <f>'Full responses'!Y129</f>
        <v>y</v>
      </c>
      <c r="P129" s="30" t="str">
        <f>'Full responses'!Z129</f>
        <v>y</v>
      </c>
      <c r="Q129" s="30" t="str">
        <f>'Full responses'!AC129</f>
        <v>n</v>
      </c>
      <c r="R129" s="30" t="str">
        <f>'Full responses'!AD129</f>
        <v>n</v>
      </c>
      <c r="S129" s="30" t="str">
        <f>'Full responses'!AG129</f>
        <v>y</v>
      </c>
      <c r="T129" s="30" t="str">
        <f>'Full responses'!AH129</f>
        <v>y</v>
      </c>
      <c r="U129" s="30" t="str">
        <f>'Full responses'!AK129</f>
        <v>y</v>
      </c>
      <c r="V129" s="30" t="str">
        <f>'Full responses'!AL129</f>
        <v>y</v>
      </c>
      <c r="W129" s="30" t="str">
        <f>'Full responses'!AP129</f>
        <v>n</v>
      </c>
      <c r="X129" s="30" t="str">
        <f>'Full responses'!AQ129</f>
        <v>n</v>
      </c>
      <c r="Y129" s="30" t="str">
        <f>'Full responses'!AT129</f>
        <v>y</v>
      </c>
      <c r="Z129" s="30" t="str">
        <f>'Full responses'!AU129</f>
        <v>y</v>
      </c>
      <c r="AA129" s="30" t="str">
        <f>'Full responses'!AX129</f>
        <v>y</v>
      </c>
      <c r="AB129" s="30" t="str">
        <f>'Full responses'!AY129</f>
        <v>y</v>
      </c>
      <c r="AC129" s="30" t="str">
        <f>'Full responses'!BJ129</f>
        <v>y</v>
      </c>
      <c r="AD129" s="30" t="str">
        <f>'Full responses'!BK129</f>
        <v>y</v>
      </c>
      <c r="AE129" s="30" t="str">
        <f>'Full responses'!BN129</f>
        <v>y</v>
      </c>
      <c r="AF129" s="30" t="str">
        <f>'Full responses'!BO129</f>
        <v>n</v>
      </c>
      <c r="AG129" s="30" t="str">
        <f>'Full responses'!BR129</f>
        <v>y</v>
      </c>
      <c r="AH129" s="30" t="str">
        <f>'Full responses'!BT129</f>
        <v>n</v>
      </c>
      <c r="AI129" s="30" t="str">
        <f>'Full responses'!BV129</f>
        <v>y</v>
      </c>
      <c r="AJ129" s="30" t="str">
        <f>'Full responses'!BX129</f>
        <v>y</v>
      </c>
      <c r="AK129" s="29" t="str">
        <f>'Full responses'!BZ129</f>
        <v>y</v>
      </c>
      <c r="AL129" s="29"/>
    </row>
    <row r="130" spans="1:38" x14ac:dyDescent="0.25">
      <c r="A130" s="30" t="str">
        <f>'Full responses'!A130</f>
        <v>Northern, Eastern and Western Devon CCG</v>
      </c>
      <c r="B130" s="30" t="str">
        <f>Table4[[#This Row],[Filter2]]</f>
        <v>y</v>
      </c>
      <c r="C130" s="30" t="str">
        <f>Table4[[#This Row],[Filter4]]</f>
        <v>y</v>
      </c>
      <c r="D130" s="30" t="str">
        <f>Table4[[#This Row],[Filter6]]</f>
        <v>y</v>
      </c>
      <c r="E130" s="30" t="str">
        <f>'Full responses'!G130</f>
        <v>y</v>
      </c>
      <c r="F130" s="30" t="str">
        <f>'Full responses'!J130</f>
        <v>y</v>
      </c>
      <c r="G130" s="30" t="str">
        <f>'Full responses'!K130</f>
        <v>y</v>
      </c>
      <c r="H130" s="30" t="str">
        <f>'Full responses'!L130</f>
        <v>y</v>
      </c>
      <c r="I130" s="30" t="str">
        <f>'Full responses'!M130</f>
        <v>y</v>
      </c>
      <c r="J130" s="30" t="str">
        <f>Table4[[#This Row],[Filter15]]</f>
        <v>y</v>
      </c>
      <c r="K130" s="30" t="str">
        <f>'Full responses'!Q130</f>
        <v>y</v>
      </c>
      <c r="L130" s="30" t="str">
        <f>'Full responses'!S130</f>
        <v>y</v>
      </c>
      <c r="M130" s="30" t="str">
        <f>Table4[[#This Row],[Filter21]]</f>
        <v>y</v>
      </c>
      <c r="N130" s="30" t="str">
        <f>Table4[[#This Row],[Filter22]]</f>
        <v>y</v>
      </c>
      <c r="O130" s="30" t="str">
        <f>'Full responses'!Y130</f>
        <v>y</v>
      </c>
      <c r="P130" s="30" t="str">
        <f>'Full responses'!Z130</f>
        <v>y</v>
      </c>
      <c r="Q130" s="30" t="str">
        <f>'Full responses'!AC130</f>
        <v>y</v>
      </c>
      <c r="R130" s="30" t="str">
        <f>'Full responses'!AD130</f>
        <v>y</v>
      </c>
      <c r="S130" s="30" t="str">
        <f>'Full responses'!AG130</f>
        <v>y</v>
      </c>
      <c r="T130" s="30" t="str">
        <f>'Full responses'!AH130</f>
        <v>y</v>
      </c>
      <c r="U130" s="30" t="str">
        <f>'Full responses'!AK130</f>
        <v>y</v>
      </c>
      <c r="V130" s="30" t="str">
        <f>'Full responses'!AL130</f>
        <v>y</v>
      </c>
      <c r="W130" s="30" t="str">
        <f>'Full responses'!AP130</f>
        <v>y</v>
      </c>
      <c r="X130" s="30" t="str">
        <f>'Full responses'!AQ130</f>
        <v>y</v>
      </c>
      <c r="Y130" s="30" t="str">
        <f>'Full responses'!AT130</f>
        <v>y</v>
      </c>
      <c r="Z130" s="30" t="str">
        <f>'Full responses'!AU130</f>
        <v>y</v>
      </c>
      <c r="AA130" s="30" t="str">
        <f>'Full responses'!AX130</f>
        <v>y</v>
      </c>
      <c r="AB130" s="30" t="str">
        <f>'Full responses'!AY130</f>
        <v>y</v>
      </c>
      <c r="AC130" s="30" t="str">
        <f>'Full responses'!BJ130</f>
        <v>y</v>
      </c>
      <c r="AD130" s="30" t="str">
        <f>'Full responses'!BK130</f>
        <v>y</v>
      </c>
      <c r="AE130" s="30" t="str">
        <f>'Full responses'!BN130</f>
        <v>y</v>
      </c>
      <c r="AF130" s="30" t="str">
        <f>'Full responses'!BO130</f>
        <v>y</v>
      </c>
      <c r="AG130" s="30" t="str">
        <f>'Full responses'!BR130</f>
        <v>y</v>
      </c>
      <c r="AH130" s="30" t="str">
        <f>'Full responses'!BT130</f>
        <v>y</v>
      </c>
      <c r="AI130" s="30" t="str">
        <f>'Full responses'!BV130</f>
        <v>y</v>
      </c>
      <c r="AJ130" s="30" t="str">
        <f>'Full responses'!BX130</f>
        <v>y</v>
      </c>
      <c r="AK130" s="29" t="str">
        <f>'Full responses'!BZ130</f>
        <v>y</v>
      </c>
      <c r="AL130" s="29"/>
    </row>
    <row r="131" spans="1:38" x14ac:dyDescent="0.25">
      <c r="A131" s="30" t="str">
        <f>'Full responses'!A131</f>
        <v>Northumberland CCG</v>
      </c>
      <c r="B131" s="30" t="str">
        <f>Table4[[#This Row],[Filter2]]</f>
        <v>y</v>
      </c>
      <c r="C131" s="30" t="str">
        <f>Table4[[#This Row],[Filter4]]</f>
        <v>n</v>
      </c>
      <c r="D131" s="30" t="str">
        <f>Table4[[#This Row],[Filter6]]</f>
        <v>n</v>
      </c>
      <c r="E131" s="30" t="str">
        <f>'Full responses'!G131</f>
        <v>n</v>
      </c>
      <c r="F131" s="30" t="str">
        <f>'Full responses'!J131</f>
        <v>y</v>
      </c>
      <c r="G131" s="30" t="str">
        <f>'Full responses'!K131</f>
        <v>y</v>
      </c>
      <c r="H131" s="30" t="str">
        <f>'Full responses'!L131</f>
        <v>n</v>
      </c>
      <c r="I131" s="30" t="str">
        <f>'Full responses'!M131</f>
        <v>y</v>
      </c>
      <c r="J131" s="30" t="str">
        <f>Table4[[#This Row],[Filter15]]</f>
        <v>y</v>
      </c>
      <c r="K131" s="30" t="str">
        <f>'Full responses'!Q131</f>
        <v>y</v>
      </c>
      <c r="L131" s="30" t="str">
        <f>'Full responses'!S131</f>
        <v>n</v>
      </c>
      <c r="M131" s="30" t="str">
        <f>Table4[[#This Row],[Filter21]]</f>
        <v>n</v>
      </c>
      <c r="N131" s="30" t="str">
        <f>Table4[[#This Row],[Filter22]]</f>
        <v>n</v>
      </c>
      <c r="O131" s="30" t="str">
        <f>'Full responses'!Y131</f>
        <v>n</v>
      </c>
      <c r="P131" s="30" t="str">
        <f>'Full responses'!Z131</f>
        <v>n</v>
      </c>
      <c r="Q131" s="30" t="str">
        <f>'Full responses'!AC131</f>
        <v>n</v>
      </c>
      <c r="R131" s="30" t="str">
        <f>'Full responses'!AD131</f>
        <v>n</v>
      </c>
      <c r="S131" s="30" t="str">
        <f>'Full responses'!AG131</f>
        <v>y</v>
      </c>
      <c r="T131" s="30" t="str">
        <f>'Full responses'!AH131</f>
        <v>y</v>
      </c>
      <c r="U131" s="30" t="str">
        <f>'Full responses'!AK131</f>
        <v>y</v>
      </c>
      <c r="V131" s="30" t="str">
        <f>'Full responses'!AL131</f>
        <v>y</v>
      </c>
      <c r="W131" s="30" t="str">
        <f>'Full responses'!AP131</f>
        <v>n</v>
      </c>
      <c r="X131" s="30" t="str">
        <f>'Full responses'!AQ131</f>
        <v>n</v>
      </c>
      <c r="Y131" s="30" t="str">
        <f>'Full responses'!AT131</f>
        <v>y</v>
      </c>
      <c r="Z131" s="30" t="str">
        <f>'Full responses'!AU131</f>
        <v>y</v>
      </c>
      <c r="AA131" s="30" t="str">
        <f>'Full responses'!AX131</f>
        <v>y</v>
      </c>
      <c r="AB131" s="30" t="str">
        <f>'Full responses'!AY131</f>
        <v>y</v>
      </c>
      <c r="AC131" s="30" t="str">
        <f>'Full responses'!BJ131</f>
        <v>y</v>
      </c>
      <c r="AD131" s="30" t="str">
        <f>'Full responses'!BK131</f>
        <v>y</v>
      </c>
      <c r="AE131" s="30" t="str">
        <f>'Full responses'!BN131</f>
        <v>y</v>
      </c>
      <c r="AF131" s="30" t="str">
        <f>'Full responses'!BO131</f>
        <v>y</v>
      </c>
      <c r="AG131" s="30" t="str">
        <f>'Full responses'!BR131</f>
        <v>y</v>
      </c>
      <c r="AH131" s="30" t="str">
        <f>'Full responses'!BT131</f>
        <v>n</v>
      </c>
      <c r="AI131" s="30" t="str">
        <f>'Full responses'!BV131</f>
        <v>y</v>
      </c>
      <c r="AJ131" s="30" t="str">
        <f>'Full responses'!BX131</f>
        <v>n</v>
      </c>
      <c r="AK131" s="29" t="str">
        <f>'Full responses'!BZ131</f>
        <v>n</v>
      </c>
      <c r="AL131" s="29"/>
    </row>
    <row r="132" spans="1:38" x14ac:dyDescent="0.25">
      <c r="A132" s="30" t="str">
        <f>'Full responses'!A132</f>
        <v>Norwich CCG</v>
      </c>
      <c r="B132" s="30" t="str">
        <f>Table4[[#This Row],[Filter2]]</f>
        <v>y</v>
      </c>
      <c r="C132" s="30" t="str">
        <f>Table4[[#This Row],[Filter4]]</f>
        <v>In development</v>
      </c>
      <c r="D132" s="30" t="str">
        <f>Table4[[#This Row],[Filter6]]</f>
        <v>n</v>
      </c>
      <c r="E132" s="30" t="str">
        <f>'Full responses'!G132</f>
        <v>n</v>
      </c>
      <c r="F132" s="30" t="str">
        <f>'Full responses'!J132</f>
        <v>n</v>
      </c>
      <c r="G132" s="30" t="str">
        <f>'Full responses'!K132</f>
        <v>y</v>
      </c>
      <c r="H132" s="30" t="str">
        <f>'Full responses'!L132</f>
        <v>n</v>
      </c>
      <c r="I132" s="30" t="str">
        <f>'Full responses'!M132</f>
        <v>y</v>
      </c>
      <c r="J132" s="30" t="str">
        <f>Table4[[#This Row],[Filter15]]</f>
        <v>y</v>
      </c>
      <c r="K132" s="30" t="str">
        <f>'Full responses'!Q132</f>
        <v>y</v>
      </c>
      <c r="L132" s="30" t="str">
        <f>'Full responses'!S132</f>
        <v>y</v>
      </c>
      <c r="M132" s="30">
        <f>Table4[[#This Row],[Filter21]]</f>
        <v>0</v>
      </c>
      <c r="N132" s="30">
        <f>Table4[[#This Row],[Filter22]]</f>
        <v>0</v>
      </c>
      <c r="O132" s="30">
        <f>'Full responses'!Y132</f>
        <v>0</v>
      </c>
      <c r="P132" s="30">
        <f>'Full responses'!Z132</f>
        <v>0</v>
      </c>
      <c r="Q132" s="30">
        <f>'Full responses'!AC132</f>
        <v>0</v>
      </c>
      <c r="R132" s="30">
        <f>'Full responses'!AD132</f>
        <v>0</v>
      </c>
      <c r="S132" s="30">
        <f>'Full responses'!AG132</f>
        <v>0</v>
      </c>
      <c r="T132" s="30">
        <f>'Full responses'!AH132</f>
        <v>0</v>
      </c>
      <c r="U132" s="30" t="str">
        <f>'Full responses'!AK132</f>
        <v>y</v>
      </c>
      <c r="V132" s="30" t="str">
        <f>'Full responses'!AL132</f>
        <v>y</v>
      </c>
      <c r="W132" s="30">
        <f>'Full responses'!AP132</f>
        <v>0</v>
      </c>
      <c r="X132" s="30">
        <f>'Full responses'!AQ132</f>
        <v>0</v>
      </c>
      <c r="Y132" s="30" t="str">
        <f>'Full responses'!AT132</f>
        <v>y</v>
      </c>
      <c r="Z132" s="30">
        <f>'Full responses'!AU132</f>
        <v>0</v>
      </c>
      <c r="AA132" s="30" t="str">
        <f>'Full responses'!AX132</f>
        <v>y</v>
      </c>
      <c r="AB132" s="30">
        <f>'Full responses'!AY132</f>
        <v>0</v>
      </c>
      <c r="AC132" s="30" t="str">
        <f>'Full responses'!BJ132</f>
        <v>y</v>
      </c>
      <c r="AD132" s="30">
        <f>'Full responses'!BK132</f>
        <v>0</v>
      </c>
      <c r="AE132" s="30" t="str">
        <f>'Full responses'!BN132</f>
        <v>y</v>
      </c>
      <c r="AF132" s="30">
        <f>'Full responses'!BO132</f>
        <v>0</v>
      </c>
      <c r="AG132" s="30" t="str">
        <f>'Full responses'!BR132</f>
        <v>y</v>
      </c>
      <c r="AH132" s="30" t="str">
        <f>'Full responses'!BT132</f>
        <v>y</v>
      </c>
      <c r="AI132" s="30" t="str">
        <f>'Full responses'!BV132</f>
        <v>y</v>
      </c>
      <c r="AJ132" s="30" t="str">
        <f>'Full responses'!BX132</f>
        <v>In development</v>
      </c>
      <c r="AK132" s="29" t="str">
        <f>'Full responses'!BZ132</f>
        <v>y</v>
      </c>
      <c r="AL132" s="29"/>
    </row>
    <row r="133" spans="1:38" x14ac:dyDescent="0.25">
      <c r="A133" s="30" t="str">
        <f>'Full responses'!A133</f>
        <v>Nottingham City CCG</v>
      </c>
      <c r="B133" s="30" t="str">
        <f>Table4[[#This Row],[Filter2]]</f>
        <v>y</v>
      </c>
      <c r="C133" s="30" t="str">
        <f>Table4[[#This Row],[Filter4]]</f>
        <v>y</v>
      </c>
      <c r="D133" s="30" t="str">
        <f>Table4[[#This Row],[Filter6]]</f>
        <v>y</v>
      </c>
      <c r="E133" s="30" t="str">
        <f>'Full responses'!G133</f>
        <v>y</v>
      </c>
      <c r="F133" s="30" t="str">
        <f>'Full responses'!J133</f>
        <v>y</v>
      </c>
      <c r="G133" s="30" t="str">
        <f>'Full responses'!K133</f>
        <v>y</v>
      </c>
      <c r="H133" s="30" t="str">
        <f>'Full responses'!L133</f>
        <v>y</v>
      </c>
      <c r="I133" s="30" t="str">
        <f>'Full responses'!M133</f>
        <v>y</v>
      </c>
      <c r="J133" s="30" t="str">
        <f>Table4[[#This Row],[Filter15]]</f>
        <v>y</v>
      </c>
      <c r="K133" s="30" t="str">
        <f>'Full responses'!Q133</f>
        <v>y</v>
      </c>
      <c r="L133" s="30" t="str">
        <f>'Full responses'!S133</f>
        <v>y</v>
      </c>
      <c r="M133" s="30" t="str">
        <f>Table4[[#This Row],[Filter21]]</f>
        <v>y</v>
      </c>
      <c r="N133" s="30" t="str">
        <f>Table4[[#This Row],[Filter22]]</f>
        <v>n</v>
      </c>
      <c r="O133" s="30" t="str">
        <f>'Full responses'!Y133</f>
        <v>n</v>
      </c>
      <c r="P133" s="30" t="str">
        <f>'Full responses'!Z133</f>
        <v>n</v>
      </c>
      <c r="Q133" s="30" t="str">
        <f>'Full responses'!AC133</f>
        <v>y</v>
      </c>
      <c r="R133" s="30" t="str">
        <f>'Full responses'!AD133</f>
        <v>n</v>
      </c>
      <c r="S133" s="30" t="str">
        <f>'Full responses'!AG133</f>
        <v>y</v>
      </c>
      <c r="T133" s="30" t="str">
        <f>'Full responses'!AH133</f>
        <v>y</v>
      </c>
      <c r="U133" s="30" t="str">
        <f>'Full responses'!AK133</f>
        <v>y</v>
      </c>
      <c r="V133" s="30" t="str">
        <f>'Full responses'!AL133</f>
        <v>y</v>
      </c>
      <c r="W133" s="30" t="str">
        <f>'Full responses'!AP133</f>
        <v>y</v>
      </c>
      <c r="X133" s="30" t="str">
        <f>'Full responses'!AQ133</f>
        <v>y</v>
      </c>
      <c r="Y133" s="30" t="str">
        <f>'Full responses'!AT133</f>
        <v>y</v>
      </c>
      <c r="Z133" s="30" t="str">
        <f>'Full responses'!AU133</f>
        <v>y</v>
      </c>
      <c r="AA133" s="30" t="str">
        <f>'Full responses'!AX133</f>
        <v>y</v>
      </c>
      <c r="AB133" s="30" t="str">
        <f>'Full responses'!AY133</f>
        <v>y</v>
      </c>
      <c r="AC133" s="30" t="str">
        <f>'Full responses'!BJ133</f>
        <v>y</v>
      </c>
      <c r="AD133" s="30" t="str">
        <f>'Full responses'!BK133</f>
        <v>y</v>
      </c>
      <c r="AE133" s="30" t="str">
        <f>'Full responses'!BN133</f>
        <v>y</v>
      </c>
      <c r="AF133" s="30" t="str">
        <f>'Full responses'!BO133</f>
        <v>n</v>
      </c>
      <c r="AG133" s="30" t="str">
        <f>'Full responses'!BR133</f>
        <v>y</v>
      </c>
      <c r="AH133" s="30" t="str">
        <f>'Full responses'!BT133</f>
        <v>y</v>
      </c>
      <c r="AI133" s="30" t="str">
        <f>'Full responses'!BV133</f>
        <v>y</v>
      </c>
      <c r="AJ133" s="30" t="str">
        <f>'Full responses'!BX133</f>
        <v>y</v>
      </c>
      <c r="AK133" s="29" t="str">
        <f>'Full responses'!BZ133</f>
        <v>y</v>
      </c>
      <c r="AL133" s="29"/>
    </row>
    <row r="134" spans="1:38" x14ac:dyDescent="0.25">
      <c r="A134" s="30" t="str">
        <f>'Full responses'!A134</f>
        <v>Nottingham North &amp; East CCG</v>
      </c>
      <c r="B134" s="30" t="str">
        <f>Table4[[#This Row],[Filter2]]</f>
        <v>y</v>
      </c>
      <c r="C134" s="30" t="str">
        <f>Table4[[#This Row],[Filter4]]</f>
        <v>y</v>
      </c>
      <c r="D134" s="30" t="str">
        <f>Table4[[#This Row],[Filter6]]</f>
        <v>n</v>
      </c>
      <c r="E134" s="30" t="str">
        <f>'Full responses'!G134</f>
        <v>y</v>
      </c>
      <c r="F134" s="30" t="str">
        <f>'Full responses'!J134</f>
        <v>y</v>
      </c>
      <c r="G134" s="30" t="str">
        <f>'Full responses'!K134</f>
        <v>y</v>
      </c>
      <c r="H134" s="30" t="str">
        <f>'Full responses'!L134</f>
        <v>n</v>
      </c>
      <c r="I134" s="30" t="str">
        <f>'Full responses'!M134</f>
        <v>y</v>
      </c>
      <c r="J134" s="30" t="str">
        <f>Table4[[#This Row],[Filter15]]</f>
        <v>y</v>
      </c>
      <c r="K134" s="30" t="str">
        <f>'Full responses'!Q134</f>
        <v>y</v>
      </c>
      <c r="L134" s="30" t="str">
        <f>'Full responses'!S134</f>
        <v>y</v>
      </c>
      <c r="M134" s="30" t="str">
        <f>Table4[[#This Row],[Filter21]]</f>
        <v>Ask providers</v>
      </c>
      <c r="N134" s="30" t="str">
        <f>Table4[[#This Row],[Filter22]]</f>
        <v>Ask providers</v>
      </c>
      <c r="O134" s="30" t="str">
        <f>'Full responses'!Y134</f>
        <v>Ask providers</v>
      </c>
      <c r="P134" s="30" t="str">
        <f>'Full responses'!Z134</f>
        <v>Ask providers</v>
      </c>
      <c r="Q134" s="30" t="str">
        <f>'Full responses'!AC134</f>
        <v>y</v>
      </c>
      <c r="R134" s="30" t="str">
        <f>'Full responses'!AD134</f>
        <v>y</v>
      </c>
      <c r="S134" s="30" t="str">
        <f>'Full responses'!AG134</f>
        <v>y</v>
      </c>
      <c r="T134" s="30" t="str">
        <f>'Full responses'!AH134</f>
        <v>y</v>
      </c>
      <c r="U134" s="30" t="str">
        <f>'Full responses'!AK134</f>
        <v>y</v>
      </c>
      <c r="V134" s="30" t="str">
        <f>'Full responses'!AL134</f>
        <v>y</v>
      </c>
      <c r="W134" s="30" t="str">
        <f>'Full responses'!AP134</f>
        <v>y</v>
      </c>
      <c r="X134" s="30" t="str">
        <f>'Full responses'!AQ134</f>
        <v>y</v>
      </c>
      <c r="Y134" s="30" t="str">
        <f>'Full responses'!AT134</f>
        <v>y</v>
      </c>
      <c r="Z134" s="30" t="str">
        <f>'Full responses'!AU134</f>
        <v>y</v>
      </c>
      <c r="AA134" s="30" t="str">
        <f>'Full responses'!AX134</f>
        <v>y</v>
      </c>
      <c r="AB134" s="30" t="str">
        <f>'Full responses'!AY134</f>
        <v>y</v>
      </c>
      <c r="AC134" s="30" t="str">
        <f>'Full responses'!BJ134</f>
        <v>y</v>
      </c>
      <c r="AD134" s="30" t="str">
        <f>'Full responses'!BK134</f>
        <v>y</v>
      </c>
      <c r="AE134" s="30" t="str">
        <f>'Full responses'!BN134</f>
        <v>y</v>
      </c>
      <c r="AF134" s="30" t="str">
        <f>'Full responses'!BO134</f>
        <v>n</v>
      </c>
      <c r="AG134" s="30" t="str">
        <f>'Full responses'!BR134</f>
        <v>n</v>
      </c>
      <c r="AH134" s="30" t="str">
        <f>'Full responses'!BT134</f>
        <v>y</v>
      </c>
      <c r="AI134" s="30" t="str">
        <f>'Full responses'!BV134</f>
        <v>y</v>
      </c>
      <c r="AJ134" s="30" t="str">
        <f>'Full responses'!BX134</f>
        <v>y</v>
      </c>
      <c r="AK134" s="29" t="str">
        <f>'Full responses'!BZ134</f>
        <v>n</v>
      </c>
      <c r="AL134" s="29"/>
    </row>
    <row r="135" spans="1:38" x14ac:dyDescent="0.25">
      <c r="A135" s="30" t="str">
        <f>'Full responses'!A135</f>
        <v>Nottingham West CCG</v>
      </c>
      <c r="B135" s="30" t="str">
        <f>Table4[[#This Row],[Filter2]]</f>
        <v>y</v>
      </c>
      <c r="C135" s="30" t="str">
        <f>Table4[[#This Row],[Filter4]]</f>
        <v>y</v>
      </c>
      <c r="D135" s="30" t="str">
        <f>Table4[[#This Row],[Filter6]]</f>
        <v>n</v>
      </c>
      <c r="E135" s="30" t="str">
        <f>'Full responses'!G135</f>
        <v>y</v>
      </c>
      <c r="F135" s="30" t="str">
        <f>'Full responses'!J135</f>
        <v>y</v>
      </c>
      <c r="G135" s="30" t="str">
        <f>'Full responses'!K135</f>
        <v>y</v>
      </c>
      <c r="H135" s="30" t="str">
        <f>'Full responses'!L135</f>
        <v>n</v>
      </c>
      <c r="I135" s="30" t="str">
        <f>'Full responses'!M135</f>
        <v>y</v>
      </c>
      <c r="J135" s="30" t="str">
        <f>Table4[[#This Row],[Filter15]]</f>
        <v>y</v>
      </c>
      <c r="K135" s="30" t="str">
        <f>'Full responses'!Q135</f>
        <v>y</v>
      </c>
      <c r="L135" s="30" t="str">
        <f>'Full responses'!S135</f>
        <v>y</v>
      </c>
      <c r="M135" s="30">
        <f>Table4[[#This Row],[Filter21]]</f>
        <v>0</v>
      </c>
      <c r="N135" s="30">
        <f>Table4[[#This Row],[Filter22]]</f>
        <v>0</v>
      </c>
      <c r="O135" s="30">
        <f>'Full responses'!Y135</f>
        <v>0</v>
      </c>
      <c r="P135" s="30">
        <f>'Full responses'!Z135</f>
        <v>0</v>
      </c>
      <c r="Q135" s="30" t="str">
        <f>'Full responses'!AC135</f>
        <v>y</v>
      </c>
      <c r="R135" s="30" t="str">
        <f>'Full responses'!AD135</f>
        <v>y</v>
      </c>
      <c r="S135" s="30" t="str">
        <f>'Full responses'!AG135</f>
        <v>y</v>
      </c>
      <c r="T135" s="30" t="str">
        <f>'Full responses'!AH135</f>
        <v>y</v>
      </c>
      <c r="U135" s="30" t="str">
        <f>'Full responses'!AK135</f>
        <v>y</v>
      </c>
      <c r="V135" s="30" t="str">
        <f>'Full responses'!AL135</f>
        <v>y</v>
      </c>
      <c r="W135" s="30" t="str">
        <f>'Full responses'!AP135</f>
        <v>y</v>
      </c>
      <c r="X135" s="30" t="str">
        <f>'Full responses'!AQ135</f>
        <v>y</v>
      </c>
      <c r="Y135" s="30" t="str">
        <f>'Full responses'!AT135</f>
        <v>y</v>
      </c>
      <c r="Z135" s="30" t="str">
        <f>'Full responses'!AU135</f>
        <v>y</v>
      </c>
      <c r="AA135" s="30" t="str">
        <f>'Full responses'!AX135</f>
        <v>y</v>
      </c>
      <c r="AB135" s="30" t="str">
        <f>'Full responses'!AY135</f>
        <v>y</v>
      </c>
      <c r="AC135" s="30" t="str">
        <f>'Full responses'!BJ135</f>
        <v>y</v>
      </c>
      <c r="AD135" s="30" t="str">
        <f>'Full responses'!BK135</f>
        <v>y</v>
      </c>
      <c r="AE135" s="30" t="str">
        <f>'Full responses'!BN135</f>
        <v>y</v>
      </c>
      <c r="AF135" s="30" t="str">
        <f>'Full responses'!BO135</f>
        <v>n</v>
      </c>
      <c r="AG135" s="30" t="str">
        <f>'Full responses'!BR135</f>
        <v>n</v>
      </c>
      <c r="AH135" s="30" t="str">
        <f>'Full responses'!BT135</f>
        <v>y</v>
      </c>
      <c r="AI135" s="30" t="str">
        <f>'Full responses'!BV135</f>
        <v>y</v>
      </c>
      <c r="AJ135" s="30" t="str">
        <f>'Full responses'!BX135</f>
        <v>y</v>
      </c>
      <c r="AK135" s="29" t="str">
        <f>'Full responses'!BZ135</f>
        <v>n</v>
      </c>
      <c r="AL135" s="29"/>
    </row>
    <row r="136" spans="1:38" x14ac:dyDescent="0.25">
      <c r="A136" s="30" t="str">
        <f>'Full responses'!A136</f>
        <v>Oldham CCG</v>
      </c>
      <c r="B136" s="30" t="str">
        <f>Table4[[#This Row],[Filter2]]</f>
        <v>y</v>
      </c>
      <c r="C136" s="30" t="str">
        <f>Table4[[#This Row],[Filter4]]</f>
        <v>n</v>
      </c>
      <c r="D136" s="30" t="str">
        <f>Table4[[#This Row],[Filter6]]</f>
        <v>y</v>
      </c>
      <c r="E136" s="30" t="str">
        <f>'Full responses'!G136</f>
        <v>y</v>
      </c>
      <c r="F136" s="30" t="str">
        <f>'Full responses'!J136</f>
        <v>n</v>
      </c>
      <c r="G136" s="30" t="str">
        <f>'Full responses'!K136</f>
        <v>y</v>
      </c>
      <c r="H136" s="30" t="str">
        <f>'Full responses'!L136</f>
        <v>y</v>
      </c>
      <c r="I136" s="30" t="str">
        <f>'Full responses'!M136</f>
        <v>y</v>
      </c>
      <c r="J136" s="30" t="str">
        <f>Table4[[#This Row],[Filter15]]</f>
        <v>y</v>
      </c>
      <c r="K136" s="30" t="str">
        <f>'Full responses'!Q136</f>
        <v>y</v>
      </c>
      <c r="L136" s="30" t="str">
        <f>'Full responses'!S136</f>
        <v>y</v>
      </c>
      <c r="M136" s="30">
        <f>Table4[[#This Row],[Filter21]]</f>
        <v>0</v>
      </c>
      <c r="N136" s="30">
        <f>Table4[[#This Row],[Filter22]]</f>
        <v>0</v>
      </c>
      <c r="O136" s="30">
        <f>'Full responses'!Y136</f>
        <v>0</v>
      </c>
      <c r="P136" s="30">
        <f>'Full responses'!Z136</f>
        <v>0</v>
      </c>
      <c r="Q136" s="30">
        <f>'Full responses'!AC136</f>
        <v>0</v>
      </c>
      <c r="R136" s="30">
        <f>'Full responses'!AD136</f>
        <v>0</v>
      </c>
      <c r="S136" s="30">
        <f>'Full responses'!AG136</f>
        <v>0</v>
      </c>
      <c r="T136" s="30">
        <f>'Full responses'!AH136</f>
        <v>0</v>
      </c>
      <c r="U136" s="30">
        <f>'Full responses'!AK136</f>
        <v>0</v>
      </c>
      <c r="V136" s="30">
        <f>'Full responses'!AL136</f>
        <v>0</v>
      </c>
      <c r="W136" s="30">
        <f>'Full responses'!AP136</f>
        <v>0</v>
      </c>
      <c r="X136" s="30">
        <f>'Full responses'!AQ136</f>
        <v>0</v>
      </c>
      <c r="Y136" s="30">
        <f>'Full responses'!AT136</f>
        <v>0</v>
      </c>
      <c r="Z136" s="30">
        <f>'Full responses'!AU136</f>
        <v>0</v>
      </c>
      <c r="AA136" s="30">
        <f>'Full responses'!AX136</f>
        <v>0</v>
      </c>
      <c r="AB136" s="30">
        <f>'Full responses'!AY136</f>
        <v>0</v>
      </c>
      <c r="AC136" s="30">
        <f>'Full responses'!BJ136</f>
        <v>0</v>
      </c>
      <c r="AD136" s="30">
        <f>'Full responses'!BK136</f>
        <v>0</v>
      </c>
      <c r="AE136" s="30">
        <f>'Full responses'!BN136</f>
        <v>0</v>
      </c>
      <c r="AF136" s="30">
        <f>'Full responses'!BO136</f>
        <v>0</v>
      </c>
      <c r="AG136" s="30" t="str">
        <f>'Full responses'!BR136</f>
        <v>y</v>
      </c>
      <c r="AH136" s="30" t="str">
        <f>'Full responses'!BT136</f>
        <v>y</v>
      </c>
      <c r="AI136" s="30" t="str">
        <f>'Full responses'!BV136</f>
        <v>y</v>
      </c>
      <c r="AJ136" s="30" t="str">
        <f>'Full responses'!BX136</f>
        <v>y</v>
      </c>
      <c r="AK136" s="29" t="str">
        <f>'Full responses'!BZ136</f>
        <v>y</v>
      </c>
      <c r="AL136" s="29"/>
    </row>
    <row r="137" spans="1:38" x14ac:dyDescent="0.25">
      <c r="A137" s="30" t="str">
        <f>'Full responses'!A137</f>
        <v>Oxfordshire CCG</v>
      </c>
      <c r="B137" s="30" t="str">
        <f>Table4[[#This Row],[Filter2]]</f>
        <v>y</v>
      </c>
      <c r="C137" s="30" t="str">
        <f>Table4[[#This Row],[Filter4]]</f>
        <v>n</v>
      </c>
      <c r="D137" s="30" t="str">
        <f>Table4[[#This Row],[Filter6]]</f>
        <v>n</v>
      </c>
      <c r="E137" s="30" t="str">
        <f>'Full responses'!G137</f>
        <v>n</v>
      </c>
      <c r="F137" s="30" t="str">
        <f>'Full responses'!J137</f>
        <v>n</v>
      </c>
      <c r="G137" s="30" t="str">
        <f>'Full responses'!K137</f>
        <v>y</v>
      </c>
      <c r="H137" s="30" t="str">
        <f>'Full responses'!L137</f>
        <v>y</v>
      </c>
      <c r="I137" s="30" t="str">
        <f>'Full responses'!M137</f>
        <v>y</v>
      </c>
      <c r="J137" s="30" t="str">
        <f>Table4[[#This Row],[Filter15]]</f>
        <v>y</v>
      </c>
      <c r="K137" s="30" t="str">
        <f>'Full responses'!Q137</f>
        <v>y</v>
      </c>
      <c r="L137" s="30" t="str">
        <f>'Full responses'!S137</f>
        <v>y</v>
      </c>
      <c r="M137" s="30" t="str">
        <f>Table4[[#This Row],[Filter21]]</f>
        <v>n</v>
      </c>
      <c r="N137" s="30" t="str">
        <f>Table4[[#This Row],[Filter22]]</f>
        <v>n</v>
      </c>
      <c r="O137" s="30" t="str">
        <f>'Full responses'!Y137</f>
        <v>n</v>
      </c>
      <c r="P137" s="30" t="str">
        <f>'Full responses'!Z137</f>
        <v>n</v>
      </c>
      <c r="Q137" s="30" t="str">
        <f>'Full responses'!AC137</f>
        <v>y</v>
      </c>
      <c r="R137" s="30" t="str">
        <f>'Full responses'!AD137</f>
        <v>n</v>
      </c>
      <c r="S137" s="30" t="str">
        <f>'Full responses'!AG137</f>
        <v>y</v>
      </c>
      <c r="T137" s="30" t="str">
        <f>'Full responses'!AH137</f>
        <v>n</v>
      </c>
      <c r="U137" s="30" t="str">
        <f>'Full responses'!AK137</f>
        <v>n</v>
      </c>
      <c r="V137" s="30" t="str">
        <f>'Full responses'!AL137</f>
        <v>n</v>
      </c>
      <c r="W137" s="30" t="str">
        <f>'Full responses'!AP137</f>
        <v>n</v>
      </c>
      <c r="X137" s="30" t="str">
        <f>'Full responses'!AQ137</f>
        <v>n</v>
      </c>
      <c r="Y137" s="30" t="str">
        <f>'Full responses'!AT137</f>
        <v>y</v>
      </c>
      <c r="Z137" s="30" t="str">
        <f>'Full responses'!AU137</f>
        <v>y</v>
      </c>
      <c r="AA137" s="30" t="str">
        <f>'Full responses'!AX137</f>
        <v>y</v>
      </c>
      <c r="AB137" s="30" t="str">
        <f>'Full responses'!AY137</f>
        <v>y</v>
      </c>
      <c r="AC137" s="30" t="str">
        <f>'Full responses'!BJ137</f>
        <v>y</v>
      </c>
      <c r="AD137" s="30" t="str">
        <f>'Full responses'!BK137</f>
        <v>y</v>
      </c>
      <c r="AE137" s="30" t="str">
        <f>'Full responses'!BN137</f>
        <v>y</v>
      </c>
      <c r="AF137" s="30" t="str">
        <f>'Full responses'!BO137</f>
        <v>y</v>
      </c>
      <c r="AG137" s="30" t="str">
        <f>'Full responses'!BR137</f>
        <v>y</v>
      </c>
      <c r="AH137" s="30" t="str">
        <f>'Full responses'!BT137</f>
        <v>y</v>
      </c>
      <c r="AI137" s="30" t="str">
        <f>'Full responses'!BV137</f>
        <v>y</v>
      </c>
      <c r="AJ137" s="30" t="str">
        <f>'Full responses'!BX137</f>
        <v>n</v>
      </c>
      <c r="AK137" s="29" t="str">
        <f>'Full responses'!BZ137</f>
        <v>n</v>
      </c>
      <c r="AL137" s="29"/>
    </row>
    <row r="138" spans="1:38" x14ac:dyDescent="0.25">
      <c r="A138" s="30" t="str">
        <f>'Full responses'!A138</f>
        <v>Portsmouth CCG</v>
      </c>
      <c r="B138" s="30" t="str">
        <f>Table4[[#This Row],[Filter2]]</f>
        <v>y</v>
      </c>
      <c r="C138" s="30" t="str">
        <f>Table4[[#This Row],[Filter4]]</f>
        <v>n</v>
      </c>
      <c r="D138" s="30" t="str">
        <f>Table4[[#This Row],[Filter6]]</f>
        <v>n</v>
      </c>
      <c r="E138" s="30" t="str">
        <f>'Full responses'!G138</f>
        <v>n</v>
      </c>
      <c r="F138" s="30" t="str">
        <f>'Full responses'!J138</f>
        <v>n</v>
      </c>
      <c r="G138" s="30" t="str">
        <f>'Full responses'!K138</f>
        <v>y</v>
      </c>
      <c r="H138" s="30" t="str">
        <f>'Full responses'!L138</f>
        <v>y</v>
      </c>
      <c r="I138" s="30" t="str">
        <f>'Full responses'!M138</f>
        <v>y</v>
      </c>
      <c r="J138" s="30" t="str">
        <f>Table4[[#This Row],[Filter15]]</f>
        <v>y</v>
      </c>
      <c r="K138" s="30" t="str">
        <f>'Full responses'!Q138</f>
        <v>y</v>
      </c>
      <c r="L138" s="30" t="str">
        <f>'Full responses'!S138</f>
        <v>y</v>
      </c>
      <c r="M138" s="30" t="str">
        <f>Table4[[#This Row],[Filter21]]</f>
        <v>n</v>
      </c>
      <c r="N138" s="30" t="str">
        <f>Table4[[#This Row],[Filter22]]</f>
        <v>n</v>
      </c>
      <c r="O138" s="30" t="str">
        <f>'Full responses'!Y138</f>
        <v>n</v>
      </c>
      <c r="P138" s="30" t="str">
        <f>'Full responses'!Z138</f>
        <v>n</v>
      </c>
      <c r="Q138" s="30" t="str">
        <f>'Full responses'!AC138</f>
        <v>n</v>
      </c>
      <c r="R138" s="30" t="str">
        <f>'Full responses'!AD138</f>
        <v>n</v>
      </c>
      <c r="S138" s="30" t="str">
        <f>'Full responses'!AG138</f>
        <v>y</v>
      </c>
      <c r="T138" s="30" t="str">
        <f>'Full responses'!AH138</f>
        <v>n</v>
      </c>
      <c r="U138" s="30" t="str">
        <f>'Full responses'!AK138</f>
        <v>n</v>
      </c>
      <c r="V138" s="30" t="str">
        <f>'Full responses'!AL138</f>
        <v>n</v>
      </c>
      <c r="W138" s="30" t="str">
        <f>'Full responses'!AP138</f>
        <v>n</v>
      </c>
      <c r="X138" s="30" t="str">
        <f>'Full responses'!AQ138</f>
        <v>n</v>
      </c>
      <c r="Y138" s="30" t="str">
        <f>'Full responses'!AT138</f>
        <v>n</v>
      </c>
      <c r="Z138" s="30" t="str">
        <f>'Full responses'!AU138</f>
        <v>n</v>
      </c>
      <c r="AA138" s="30" t="str">
        <f>'Full responses'!AX138</f>
        <v>n</v>
      </c>
      <c r="AB138" s="30" t="str">
        <f>'Full responses'!AY138</f>
        <v>n</v>
      </c>
      <c r="AC138" s="30" t="str">
        <f>'Full responses'!BJ138</f>
        <v>n</v>
      </c>
      <c r="AD138" s="30" t="str">
        <f>'Full responses'!BK138</f>
        <v>n</v>
      </c>
      <c r="AE138" s="30" t="str">
        <f>'Full responses'!BN138</f>
        <v>y</v>
      </c>
      <c r="AF138" s="30" t="str">
        <f>'Full responses'!BO138</f>
        <v>y</v>
      </c>
      <c r="AG138" s="30" t="str">
        <f>'Full responses'!BR138</f>
        <v>n</v>
      </c>
      <c r="AH138" s="30" t="str">
        <f>'Full responses'!BT138</f>
        <v>n</v>
      </c>
      <c r="AI138" s="30" t="str">
        <f>'Full responses'!BV138</f>
        <v>y</v>
      </c>
      <c r="AJ138" s="30" t="str">
        <f>'Full responses'!BX138</f>
        <v>n</v>
      </c>
      <c r="AK138" s="29" t="str">
        <f>'Full responses'!BZ138</f>
        <v>n</v>
      </c>
      <c r="AL138" s="29"/>
    </row>
    <row r="139" spans="1:38" x14ac:dyDescent="0.25">
      <c r="A139" s="30" t="str">
        <f>'Full responses'!A139</f>
        <v>Redbridge CCG</v>
      </c>
      <c r="B139" s="30" t="str">
        <f>Table4[[#This Row],[Filter2]]</f>
        <v>y</v>
      </c>
      <c r="C139" s="30" t="str">
        <f>Table4[[#This Row],[Filter4]]</f>
        <v>In development</v>
      </c>
      <c r="D139" s="30" t="str">
        <f>Table4[[#This Row],[Filter6]]</f>
        <v>y</v>
      </c>
      <c r="E139" s="30" t="str">
        <f>'Full responses'!G139</f>
        <v>n</v>
      </c>
      <c r="F139" s="30" t="str">
        <f>'Full responses'!J139</f>
        <v>n</v>
      </c>
      <c r="G139" s="30" t="str">
        <f>'Full responses'!K139</f>
        <v>y</v>
      </c>
      <c r="H139" s="30" t="str">
        <f>'Full responses'!L139</f>
        <v>y</v>
      </c>
      <c r="I139" s="30" t="str">
        <f>'Full responses'!M139</f>
        <v>n</v>
      </c>
      <c r="J139" s="30" t="str">
        <f>Table4[[#This Row],[Filter15]]</f>
        <v>y</v>
      </c>
      <c r="K139" s="30" t="str">
        <f>'Full responses'!Q139</f>
        <v>y</v>
      </c>
      <c r="L139" s="30" t="str">
        <f>'Full responses'!S139</f>
        <v>y</v>
      </c>
      <c r="M139" s="30" t="str">
        <f>Table4[[#This Row],[Filter21]]</f>
        <v>y</v>
      </c>
      <c r="N139" s="30" t="str">
        <f>Table4[[#This Row],[Filter22]]</f>
        <v>y</v>
      </c>
      <c r="O139" s="30" t="str">
        <f>'Full responses'!Y139</f>
        <v>y</v>
      </c>
      <c r="P139" s="30" t="str">
        <f>'Full responses'!Z139</f>
        <v>n</v>
      </c>
      <c r="Q139" s="30" t="str">
        <f>'Full responses'!AC139</f>
        <v>y</v>
      </c>
      <c r="R139" s="30" t="str">
        <f>'Full responses'!AD139</f>
        <v>y</v>
      </c>
      <c r="S139" s="30" t="str">
        <f>'Full responses'!AG139</f>
        <v>y</v>
      </c>
      <c r="T139" s="30" t="str">
        <f>'Full responses'!AH139</f>
        <v>y</v>
      </c>
      <c r="U139" s="30" t="str">
        <f>'Full responses'!AK139</f>
        <v>y</v>
      </c>
      <c r="V139" s="30" t="str">
        <f>'Full responses'!AL139</f>
        <v>y</v>
      </c>
      <c r="W139" s="30" t="str">
        <f>'Full responses'!AP139</f>
        <v>y</v>
      </c>
      <c r="X139" s="30" t="str">
        <f>'Full responses'!AQ139</f>
        <v>n</v>
      </c>
      <c r="Y139" s="30" t="str">
        <f>'Full responses'!AT139</f>
        <v>y</v>
      </c>
      <c r="Z139" s="30" t="str">
        <f>'Full responses'!AU139</f>
        <v>n</v>
      </c>
      <c r="AA139" s="30" t="str">
        <f>'Full responses'!AX139</f>
        <v>n</v>
      </c>
      <c r="AB139" s="30" t="str">
        <f>'Full responses'!AY139</f>
        <v>n</v>
      </c>
      <c r="AC139" s="30" t="str">
        <f>'Full responses'!BJ139</f>
        <v>n</v>
      </c>
      <c r="AD139" s="30" t="str">
        <f>'Full responses'!BK139</f>
        <v>n</v>
      </c>
      <c r="AE139" s="30" t="str">
        <f>'Full responses'!BN139</f>
        <v>y</v>
      </c>
      <c r="AF139" s="30" t="str">
        <f>'Full responses'!BO139</f>
        <v>n</v>
      </c>
      <c r="AG139" s="30" t="str">
        <f>'Full responses'!BR139</f>
        <v>y</v>
      </c>
      <c r="AH139" s="30" t="str">
        <f>'Full responses'!BT139</f>
        <v>y</v>
      </c>
      <c r="AI139" s="30" t="str">
        <f>'Full responses'!BV139</f>
        <v>y</v>
      </c>
      <c r="AJ139" s="30" t="str">
        <f>'Full responses'!BX139</f>
        <v>n</v>
      </c>
      <c r="AK139" s="29" t="str">
        <f>'Full responses'!BZ139</f>
        <v>y</v>
      </c>
      <c r="AL139" s="29"/>
    </row>
    <row r="140" spans="1:38" x14ac:dyDescent="0.25">
      <c r="A140" s="30" t="str">
        <f>'Full responses'!A140</f>
        <v>Redditch and Bromsgrove CCG</v>
      </c>
      <c r="B140" s="30" t="str">
        <f>Table4[[#This Row],[Filter2]]</f>
        <v>Awaiting response - reminder sent</v>
      </c>
      <c r="C140" s="30">
        <f>Table4[[#This Row],[Filter4]]</f>
        <v>0</v>
      </c>
      <c r="D140" s="30">
        <f>Table4[[#This Row],[Filter6]]</f>
        <v>0</v>
      </c>
      <c r="E140" s="30">
        <f>'Full responses'!G140</f>
        <v>0</v>
      </c>
      <c r="F140" s="30">
        <f>'Full responses'!J140</f>
        <v>0</v>
      </c>
      <c r="G140" s="30">
        <f>'Full responses'!K140</f>
        <v>0</v>
      </c>
      <c r="H140" s="30">
        <f>'Full responses'!L140</f>
        <v>0</v>
      </c>
      <c r="I140" s="30">
        <f>'Full responses'!M140</f>
        <v>0</v>
      </c>
      <c r="J140" s="30">
        <f>Table4[[#This Row],[Filter15]]</f>
        <v>0</v>
      </c>
      <c r="K140" s="30">
        <f>'Full responses'!Q140</f>
        <v>0</v>
      </c>
      <c r="L140" s="30">
        <f>'Full responses'!S140</f>
        <v>0</v>
      </c>
      <c r="M140" s="30">
        <f>Table4[[#This Row],[Filter21]]</f>
        <v>0</v>
      </c>
      <c r="N140" s="30">
        <f>Table4[[#This Row],[Filter22]]</f>
        <v>0</v>
      </c>
      <c r="O140" s="30">
        <f>'Full responses'!Y140</f>
        <v>0</v>
      </c>
      <c r="P140" s="30">
        <f>'Full responses'!Z140</f>
        <v>0</v>
      </c>
      <c r="Q140" s="30">
        <f>'Full responses'!AC140</f>
        <v>0</v>
      </c>
      <c r="R140" s="30">
        <f>'Full responses'!AD140</f>
        <v>0</v>
      </c>
      <c r="S140" s="30">
        <f>'Full responses'!AG140</f>
        <v>0</v>
      </c>
      <c r="T140" s="30">
        <f>'Full responses'!AH140</f>
        <v>0</v>
      </c>
      <c r="U140" s="30">
        <f>'Full responses'!AK140</f>
        <v>0</v>
      </c>
      <c r="V140" s="30">
        <f>'Full responses'!AL140</f>
        <v>0</v>
      </c>
      <c r="W140" s="30">
        <f>'Full responses'!AP140</f>
        <v>0</v>
      </c>
      <c r="X140" s="30">
        <f>'Full responses'!AQ140</f>
        <v>0</v>
      </c>
      <c r="Y140" s="30">
        <f>'Full responses'!AT140</f>
        <v>0</v>
      </c>
      <c r="Z140" s="30">
        <f>'Full responses'!AU140</f>
        <v>0</v>
      </c>
      <c r="AA140" s="30">
        <f>'Full responses'!AX140</f>
        <v>0</v>
      </c>
      <c r="AB140" s="30">
        <f>'Full responses'!AY140</f>
        <v>0</v>
      </c>
      <c r="AC140" s="30">
        <f>'Full responses'!BJ140</f>
        <v>0</v>
      </c>
      <c r="AD140" s="30">
        <f>'Full responses'!BK140</f>
        <v>0</v>
      </c>
      <c r="AE140" s="30">
        <f>'Full responses'!BN140</f>
        <v>0</v>
      </c>
      <c r="AF140" s="30">
        <f>'Full responses'!BO140</f>
        <v>0</v>
      </c>
      <c r="AG140" s="30">
        <f>'Full responses'!BR140</f>
        <v>0</v>
      </c>
      <c r="AH140" s="30">
        <f>'Full responses'!BT140</f>
        <v>0</v>
      </c>
      <c r="AI140" s="30">
        <f>'Full responses'!BV140</f>
        <v>0</v>
      </c>
      <c r="AJ140" s="30">
        <f>'Full responses'!BX140</f>
        <v>0</v>
      </c>
      <c r="AK140" s="29">
        <f>'Full responses'!BZ140</f>
        <v>0</v>
      </c>
      <c r="AL140" s="29"/>
    </row>
    <row r="141" spans="1:38" x14ac:dyDescent="0.25">
      <c r="A141" s="30" t="str">
        <f>'Full responses'!A141</f>
        <v>Richmond CCG</v>
      </c>
      <c r="B141" s="30" t="str">
        <f>Table4[[#This Row],[Filter2]]</f>
        <v>y</v>
      </c>
      <c r="C141" s="30" t="str">
        <f>Table4[[#This Row],[Filter4]]</f>
        <v>n</v>
      </c>
      <c r="D141" s="30" t="str">
        <f>Table4[[#This Row],[Filter6]]</f>
        <v>n</v>
      </c>
      <c r="E141" s="30" t="str">
        <f>'Full responses'!G141</f>
        <v>n</v>
      </c>
      <c r="F141" s="30" t="str">
        <f>'Full responses'!J141</f>
        <v>n</v>
      </c>
      <c r="G141" s="30" t="str">
        <f>'Full responses'!K141</f>
        <v>y</v>
      </c>
      <c r="H141" s="30" t="str">
        <f>'Full responses'!L141</f>
        <v>n</v>
      </c>
      <c r="I141" s="30" t="str">
        <f>'Full responses'!M141</f>
        <v>n</v>
      </c>
      <c r="J141" s="30" t="str">
        <f>Table4[[#This Row],[Filter15]]</f>
        <v>y</v>
      </c>
      <c r="K141" s="30" t="str">
        <f>'Full responses'!Q141</f>
        <v>y</v>
      </c>
      <c r="L141" s="30" t="str">
        <f>'Full responses'!S141</f>
        <v>y</v>
      </c>
      <c r="M141" s="30" t="str">
        <f>Table4[[#This Row],[Filter21]]</f>
        <v>y</v>
      </c>
      <c r="N141" s="30" t="str">
        <f>Table4[[#This Row],[Filter22]]</f>
        <v>y</v>
      </c>
      <c r="O141" s="30" t="str">
        <f>'Full responses'!Y141</f>
        <v>y</v>
      </c>
      <c r="P141" s="30" t="str">
        <f>'Full responses'!Z141</f>
        <v>y</v>
      </c>
      <c r="Q141" s="30" t="str">
        <f>'Full responses'!AC141</f>
        <v>y</v>
      </c>
      <c r="R141" s="30" t="str">
        <f>'Full responses'!AD141</f>
        <v>y</v>
      </c>
      <c r="S141" s="30" t="str">
        <f>'Full responses'!AG141</f>
        <v>y</v>
      </c>
      <c r="T141" s="30" t="str">
        <f>'Full responses'!AH141</f>
        <v>y</v>
      </c>
      <c r="U141" s="30" t="str">
        <f>'Full responses'!AK141</f>
        <v>y</v>
      </c>
      <c r="V141" s="30" t="str">
        <f>'Full responses'!AL141</f>
        <v>y</v>
      </c>
      <c r="W141" s="30" t="str">
        <f>'Full responses'!AP141</f>
        <v>n</v>
      </c>
      <c r="X141" s="30" t="str">
        <f>'Full responses'!AQ141</f>
        <v>n</v>
      </c>
      <c r="Y141" s="30" t="str">
        <f>'Full responses'!AT141</f>
        <v>y</v>
      </c>
      <c r="Z141" s="30" t="str">
        <f>'Full responses'!AU141</f>
        <v>n</v>
      </c>
      <c r="AA141" s="30" t="str">
        <f>'Full responses'!AX141</f>
        <v>n</v>
      </c>
      <c r="AB141" s="30" t="str">
        <f>'Full responses'!AY141</f>
        <v>n</v>
      </c>
      <c r="AC141" s="30" t="str">
        <f>'Full responses'!BJ141</f>
        <v>n</v>
      </c>
      <c r="AD141" s="30" t="str">
        <f>'Full responses'!BK141</f>
        <v>n</v>
      </c>
      <c r="AE141" s="30" t="str">
        <f>'Full responses'!BN141</f>
        <v>y</v>
      </c>
      <c r="AF141" s="30" t="str">
        <f>'Full responses'!BO141</f>
        <v>n</v>
      </c>
      <c r="AG141" s="30" t="str">
        <f>'Full responses'!BR141</f>
        <v>y</v>
      </c>
      <c r="AH141" s="30" t="str">
        <f>'Full responses'!BT141</f>
        <v>n</v>
      </c>
      <c r="AI141" s="30" t="str">
        <f>'Full responses'!BV141</f>
        <v>y</v>
      </c>
      <c r="AJ141" s="30" t="str">
        <f>'Full responses'!BX141</f>
        <v>n</v>
      </c>
      <c r="AK141" s="29" t="str">
        <f>'Full responses'!BZ141</f>
        <v>n</v>
      </c>
      <c r="AL141" s="29"/>
    </row>
    <row r="142" spans="1:38" x14ac:dyDescent="0.25">
      <c r="A142" s="30" t="str">
        <f>'Full responses'!A142</f>
        <v>Rotherham CCG</v>
      </c>
      <c r="B142" s="30" t="str">
        <f>Table4[[#This Row],[Filter2]]</f>
        <v>y</v>
      </c>
      <c r="C142" s="30" t="str">
        <f>Table4[[#This Row],[Filter4]]</f>
        <v>n</v>
      </c>
      <c r="D142" s="30" t="str">
        <f>Table4[[#This Row],[Filter6]]</f>
        <v>n</v>
      </c>
      <c r="E142" s="30" t="str">
        <f>'Full responses'!G142</f>
        <v>n</v>
      </c>
      <c r="F142" s="30" t="str">
        <f>'Full responses'!J142</f>
        <v>n</v>
      </c>
      <c r="G142" s="30" t="str">
        <f>'Full responses'!K142</f>
        <v>y</v>
      </c>
      <c r="H142" s="30" t="str">
        <f>'Full responses'!L142</f>
        <v>y</v>
      </c>
      <c r="I142" s="30" t="str">
        <f>'Full responses'!M142</f>
        <v>n</v>
      </c>
      <c r="J142" s="30" t="str">
        <f>Table4[[#This Row],[Filter15]]</f>
        <v>y</v>
      </c>
      <c r="K142" s="30" t="str">
        <f>'Full responses'!Q142</f>
        <v>n</v>
      </c>
      <c r="L142" s="30" t="str">
        <f>'Full responses'!S142</f>
        <v>y</v>
      </c>
      <c r="M142" s="30" t="str">
        <f>Table4[[#This Row],[Filter21]]</f>
        <v>Ask providers</v>
      </c>
      <c r="N142" s="30" t="str">
        <f>Table4[[#This Row],[Filter22]]</f>
        <v>Ask providers</v>
      </c>
      <c r="O142" s="30" t="str">
        <f>'Full responses'!Y142</f>
        <v>Ask providers</v>
      </c>
      <c r="P142" s="30" t="str">
        <f>'Full responses'!Z142</f>
        <v>Ask providers</v>
      </c>
      <c r="Q142" s="30" t="str">
        <f>'Full responses'!AC142</f>
        <v>Ask providers</v>
      </c>
      <c r="R142" s="30" t="str">
        <f>'Full responses'!AD142</f>
        <v>Ask providers</v>
      </c>
      <c r="S142" s="30" t="str">
        <f>'Full responses'!AG142</f>
        <v>Ask providers</v>
      </c>
      <c r="T142" s="30" t="str">
        <f>'Full responses'!AH142</f>
        <v>Ask providers</v>
      </c>
      <c r="U142" s="30" t="str">
        <f>'Full responses'!AK142</f>
        <v>Ask providers</v>
      </c>
      <c r="V142" s="30" t="str">
        <f>'Full responses'!AL142</f>
        <v>Ask providers</v>
      </c>
      <c r="W142" s="30" t="str">
        <f>'Full responses'!AP142</f>
        <v>Ask providers</v>
      </c>
      <c r="X142" s="30" t="str">
        <f>'Full responses'!AQ142</f>
        <v>Ask providers</v>
      </c>
      <c r="Y142" s="30" t="str">
        <f>'Full responses'!AT142</f>
        <v>Ask providers</v>
      </c>
      <c r="Z142" s="30" t="str">
        <f>'Full responses'!AU142</f>
        <v>Ask providers</v>
      </c>
      <c r="AA142" s="30" t="str">
        <f>'Full responses'!AX142</f>
        <v>Ask providers</v>
      </c>
      <c r="AB142" s="30" t="str">
        <f>'Full responses'!AY142</f>
        <v>Ask providers</v>
      </c>
      <c r="AC142" s="30" t="str">
        <f>'Full responses'!BJ142</f>
        <v>Ask providers</v>
      </c>
      <c r="AD142" s="30" t="str">
        <f>'Full responses'!BK142</f>
        <v>Ask providers</v>
      </c>
      <c r="AE142" s="30" t="str">
        <f>'Full responses'!BN142</f>
        <v>Ask providers</v>
      </c>
      <c r="AF142" s="30" t="str">
        <f>'Full responses'!BO142</f>
        <v>Ask providers</v>
      </c>
      <c r="AG142" s="30" t="str">
        <f>'Full responses'!BR142</f>
        <v>y</v>
      </c>
      <c r="AH142" s="30" t="str">
        <f>'Full responses'!BT142</f>
        <v>y</v>
      </c>
      <c r="AI142" s="30" t="str">
        <f>'Full responses'!BV142</f>
        <v>y</v>
      </c>
      <c r="AJ142" s="30" t="str">
        <f>'Full responses'!BX142</f>
        <v>n</v>
      </c>
      <c r="AK142" s="29" t="str">
        <f>'Full responses'!BZ142</f>
        <v>n</v>
      </c>
      <c r="AL142" s="29"/>
    </row>
    <row r="143" spans="1:38" x14ac:dyDescent="0.25">
      <c r="A143" s="30" t="str">
        <f>'Full responses'!A143</f>
        <v>Rushcliffe CCG</v>
      </c>
      <c r="B143" s="30" t="str">
        <f>Table4[[#This Row],[Filter2]]</f>
        <v>y</v>
      </c>
      <c r="C143" s="30" t="str">
        <f>Table4[[#This Row],[Filter4]]</f>
        <v>y</v>
      </c>
      <c r="D143" s="30" t="str">
        <f>Table4[[#This Row],[Filter6]]</f>
        <v>n</v>
      </c>
      <c r="E143" s="30" t="str">
        <f>'Full responses'!G143</f>
        <v>y</v>
      </c>
      <c r="F143" s="30" t="str">
        <f>'Full responses'!J143</f>
        <v>y</v>
      </c>
      <c r="G143" s="30" t="str">
        <f>'Full responses'!K143</f>
        <v>y</v>
      </c>
      <c r="H143" s="30" t="str">
        <f>'Full responses'!L143</f>
        <v>n</v>
      </c>
      <c r="I143" s="30" t="str">
        <f>'Full responses'!M143</f>
        <v>y</v>
      </c>
      <c r="J143" s="30" t="str">
        <f>Table4[[#This Row],[Filter15]]</f>
        <v>y</v>
      </c>
      <c r="K143" s="30" t="str">
        <f>'Full responses'!Q143</f>
        <v>y</v>
      </c>
      <c r="L143" s="30" t="str">
        <f>'Full responses'!S143</f>
        <v>y</v>
      </c>
      <c r="M143" s="30" t="str">
        <f>Table4[[#This Row],[Filter21]]</f>
        <v>n</v>
      </c>
      <c r="N143" s="30" t="str">
        <f>Table4[[#This Row],[Filter22]]</f>
        <v>n</v>
      </c>
      <c r="O143" s="30" t="str">
        <f>'Full responses'!Y143</f>
        <v>y</v>
      </c>
      <c r="P143" s="30" t="str">
        <f>'Full responses'!Z143</f>
        <v>y</v>
      </c>
      <c r="Q143" s="30" t="str">
        <f>'Full responses'!AC143</f>
        <v>y</v>
      </c>
      <c r="R143" s="30" t="str">
        <f>'Full responses'!AD143</f>
        <v>y</v>
      </c>
      <c r="S143" s="30" t="str">
        <f>'Full responses'!AG143</f>
        <v>y</v>
      </c>
      <c r="T143" s="30" t="str">
        <f>'Full responses'!AH143</f>
        <v>y</v>
      </c>
      <c r="U143" s="30" t="str">
        <f>'Full responses'!AK143</f>
        <v>y</v>
      </c>
      <c r="V143" s="30" t="str">
        <f>'Full responses'!AL143</f>
        <v>y</v>
      </c>
      <c r="W143" s="30" t="str">
        <f>'Full responses'!AP143</f>
        <v>y</v>
      </c>
      <c r="X143" s="30" t="str">
        <f>'Full responses'!AQ143</f>
        <v>y</v>
      </c>
      <c r="Y143" s="30" t="str">
        <f>'Full responses'!AT143</f>
        <v>y</v>
      </c>
      <c r="Z143" s="30" t="str">
        <f>'Full responses'!AU143</f>
        <v>y</v>
      </c>
      <c r="AA143" s="30" t="str">
        <f>'Full responses'!AX143</f>
        <v>y</v>
      </c>
      <c r="AB143" s="30" t="str">
        <f>'Full responses'!AY143</f>
        <v>y</v>
      </c>
      <c r="AC143" s="30" t="str">
        <f>'Full responses'!BJ143</f>
        <v>y</v>
      </c>
      <c r="AD143" s="30" t="str">
        <f>'Full responses'!BK143</f>
        <v>y</v>
      </c>
      <c r="AE143" s="30" t="str">
        <f>'Full responses'!BN143</f>
        <v>y</v>
      </c>
      <c r="AF143" s="30" t="str">
        <f>'Full responses'!BO143</f>
        <v>n</v>
      </c>
      <c r="AG143" s="30" t="str">
        <f>'Full responses'!BR143</f>
        <v>n</v>
      </c>
      <c r="AH143" s="30" t="str">
        <f>'Full responses'!BT143</f>
        <v>y</v>
      </c>
      <c r="AI143" s="30" t="str">
        <f>'Full responses'!BV143</f>
        <v>y</v>
      </c>
      <c r="AJ143" s="30" t="str">
        <f>'Full responses'!BX143</f>
        <v>y</v>
      </c>
      <c r="AK143" s="29" t="str">
        <f>'Full responses'!BZ143</f>
        <v>n</v>
      </c>
      <c r="AL143" s="29"/>
    </row>
    <row r="144" spans="1:38" x14ac:dyDescent="0.25">
      <c r="A144" s="30" t="str">
        <f>'Full responses'!A144</f>
        <v>Salford CCG</v>
      </c>
      <c r="B144" s="30" t="str">
        <f>Table4[[#This Row],[Filter2]]</f>
        <v>y</v>
      </c>
      <c r="C144" s="30" t="str">
        <f>Table4[[#This Row],[Filter4]]</f>
        <v>In development</v>
      </c>
      <c r="D144" s="30" t="str">
        <f>Table4[[#This Row],[Filter6]]</f>
        <v>n</v>
      </c>
      <c r="E144" s="30" t="str">
        <f>'Full responses'!G144</f>
        <v>y</v>
      </c>
      <c r="F144" s="30" t="str">
        <f>'Full responses'!J144</f>
        <v>y</v>
      </c>
      <c r="G144" s="30" t="str">
        <f>'Full responses'!K144</f>
        <v>y</v>
      </c>
      <c r="H144" s="30" t="str">
        <f>'Full responses'!L144</f>
        <v>y</v>
      </c>
      <c r="I144" s="30" t="str">
        <f>'Full responses'!M144</f>
        <v>y</v>
      </c>
      <c r="J144" s="30" t="str">
        <f>Table4[[#This Row],[Filter15]]</f>
        <v>n</v>
      </c>
      <c r="K144" s="30" t="str">
        <f>'Full responses'!Q144</f>
        <v>y</v>
      </c>
      <c r="L144" s="30" t="str">
        <f>'Full responses'!S144</f>
        <v>y</v>
      </c>
      <c r="M144" s="30" t="str">
        <f>Table4[[#This Row],[Filter21]]</f>
        <v>n</v>
      </c>
      <c r="N144" s="30" t="str">
        <f>Table4[[#This Row],[Filter22]]</f>
        <v>n</v>
      </c>
      <c r="O144" s="30" t="str">
        <f>'Full responses'!Y144</f>
        <v>n</v>
      </c>
      <c r="P144" s="30" t="str">
        <f>'Full responses'!Z144</f>
        <v>n</v>
      </c>
      <c r="Q144" s="30" t="str">
        <f>'Full responses'!AC144</f>
        <v>n</v>
      </c>
      <c r="R144" s="30" t="str">
        <f>'Full responses'!AD144</f>
        <v>n</v>
      </c>
      <c r="S144" s="30" t="str">
        <f>'Full responses'!AG144</f>
        <v>y</v>
      </c>
      <c r="T144" s="30" t="str">
        <f>'Full responses'!AH144</f>
        <v>y</v>
      </c>
      <c r="U144" s="30" t="str">
        <f>'Full responses'!AK144</f>
        <v>y</v>
      </c>
      <c r="V144" s="30" t="str">
        <f>'Full responses'!AL144</f>
        <v>n</v>
      </c>
      <c r="W144" s="30" t="str">
        <f>'Full responses'!AP144</f>
        <v>y</v>
      </c>
      <c r="X144" s="30" t="str">
        <f>'Full responses'!AQ144</f>
        <v>n</v>
      </c>
      <c r="Y144" s="30" t="str">
        <f>'Full responses'!AT144</f>
        <v>y</v>
      </c>
      <c r="Z144" s="30" t="str">
        <f>'Full responses'!AU144</f>
        <v>n</v>
      </c>
      <c r="AA144" s="30" t="str">
        <f>'Full responses'!AX144</f>
        <v>y</v>
      </c>
      <c r="AB144" s="30" t="str">
        <f>'Full responses'!AY144</f>
        <v>n</v>
      </c>
      <c r="AC144" s="30" t="str">
        <f>'Full responses'!BJ144</f>
        <v>y</v>
      </c>
      <c r="AD144" s="30" t="str">
        <f>'Full responses'!BK144</f>
        <v>n</v>
      </c>
      <c r="AE144" s="30" t="str">
        <f>'Full responses'!BN144</f>
        <v>y</v>
      </c>
      <c r="AF144" s="30" t="str">
        <f>'Full responses'!BO144</f>
        <v>n</v>
      </c>
      <c r="AG144" s="30" t="str">
        <f>'Full responses'!BR144</f>
        <v>y</v>
      </c>
      <c r="AH144" s="30" t="str">
        <f>'Full responses'!BT144</f>
        <v>y</v>
      </c>
      <c r="AI144" s="30" t="str">
        <f>'Full responses'!BV144</f>
        <v>y</v>
      </c>
      <c r="AJ144" s="30" t="str">
        <f>'Full responses'!BX144</f>
        <v>Ask providers</v>
      </c>
      <c r="AK144" s="29" t="str">
        <f>'Full responses'!BZ144</f>
        <v>n</v>
      </c>
      <c r="AL144" s="29"/>
    </row>
    <row r="145" spans="1:38" x14ac:dyDescent="0.25">
      <c r="A145" s="30" t="str">
        <f>'Full responses'!A145</f>
        <v>Sandwell and West Birmingham CCG</v>
      </c>
      <c r="B145" s="30" t="str">
        <f>Table4[[#This Row],[Filter2]]</f>
        <v>y</v>
      </c>
      <c r="C145" s="30" t="str">
        <f>Table4[[#This Row],[Filter4]]</f>
        <v>n</v>
      </c>
      <c r="D145" s="30" t="str">
        <f>Table4[[#This Row],[Filter6]]</f>
        <v>n</v>
      </c>
      <c r="E145" s="30" t="str">
        <f>'Full responses'!G145</f>
        <v>n</v>
      </c>
      <c r="F145" s="30" t="str">
        <f>'Full responses'!J145</f>
        <v>n</v>
      </c>
      <c r="G145" s="30" t="str">
        <f>'Full responses'!K145</f>
        <v>y</v>
      </c>
      <c r="H145" s="30" t="str">
        <f>'Full responses'!L145</f>
        <v>y</v>
      </c>
      <c r="I145" s="30" t="str">
        <f>'Full responses'!M145</f>
        <v>y</v>
      </c>
      <c r="J145" s="30" t="str">
        <f>Table4[[#This Row],[Filter15]]</f>
        <v>y</v>
      </c>
      <c r="K145" s="30" t="str">
        <f>'Full responses'!Q145</f>
        <v>y</v>
      </c>
      <c r="L145" s="30" t="str">
        <f>'Full responses'!S145</f>
        <v>y</v>
      </c>
      <c r="M145" s="30" t="str">
        <f>Table4[[#This Row],[Filter21]]</f>
        <v>n</v>
      </c>
      <c r="N145" s="30" t="str">
        <f>Table4[[#This Row],[Filter22]]</f>
        <v>n</v>
      </c>
      <c r="O145" s="30" t="str">
        <f>'Full responses'!Y145</f>
        <v>n</v>
      </c>
      <c r="P145" s="30" t="str">
        <f>'Full responses'!Z145</f>
        <v>n</v>
      </c>
      <c r="Q145" s="30" t="str">
        <f>'Full responses'!AC145</f>
        <v>y</v>
      </c>
      <c r="R145" s="30" t="str">
        <f>'Full responses'!AD145</f>
        <v>y</v>
      </c>
      <c r="S145" s="30" t="str">
        <f>'Full responses'!AG145</f>
        <v>y</v>
      </c>
      <c r="T145" s="30" t="str">
        <f>'Full responses'!AH145</f>
        <v>y</v>
      </c>
      <c r="U145" s="30" t="str">
        <f>'Full responses'!AK145</f>
        <v>y</v>
      </c>
      <c r="V145" s="30" t="str">
        <f>'Full responses'!AL145</f>
        <v>y</v>
      </c>
      <c r="W145" s="30" t="str">
        <f>'Full responses'!AP145</f>
        <v>y</v>
      </c>
      <c r="X145" s="30" t="str">
        <f>'Full responses'!AQ145</f>
        <v>n</v>
      </c>
      <c r="Y145" s="30" t="str">
        <f>'Full responses'!AT145</f>
        <v>y</v>
      </c>
      <c r="Z145" s="30" t="str">
        <f>'Full responses'!AU145</f>
        <v>n</v>
      </c>
      <c r="AA145" s="30" t="str">
        <f>'Full responses'!AX145</f>
        <v>y</v>
      </c>
      <c r="AB145" s="30" t="str">
        <f>'Full responses'!AY145</f>
        <v>n</v>
      </c>
      <c r="AC145" s="30" t="str">
        <f>'Full responses'!BJ145</f>
        <v>y</v>
      </c>
      <c r="AD145" s="30" t="str">
        <f>'Full responses'!BK145</f>
        <v>n</v>
      </c>
      <c r="AE145" s="30" t="str">
        <f>'Full responses'!BN145</f>
        <v>y</v>
      </c>
      <c r="AF145" s="30" t="str">
        <f>'Full responses'!BO145</f>
        <v>n</v>
      </c>
      <c r="AG145" s="30" t="str">
        <f>'Full responses'!BR145</f>
        <v>y</v>
      </c>
      <c r="AH145" s="30" t="str">
        <f>'Full responses'!BT145</f>
        <v>n</v>
      </c>
      <c r="AI145" s="30" t="str">
        <f>'Full responses'!BV145</f>
        <v>y</v>
      </c>
      <c r="AJ145" s="30" t="str">
        <f>'Full responses'!BX145</f>
        <v>n</v>
      </c>
      <c r="AK145" s="29" t="str">
        <f>'Full responses'!BZ145</f>
        <v>n</v>
      </c>
      <c r="AL145" s="29"/>
    </row>
    <row r="146" spans="1:38" x14ac:dyDescent="0.25">
      <c r="A146" s="30" t="str">
        <f>'Full responses'!A146</f>
        <v>Scarborough and Ryedale CCG</v>
      </c>
      <c r="B146" s="30" t="str">
        <f>Table4[[#This Row],[Filter2]]</f>
        <v>y</v>
      </c>
      <c r="C146" s="30" t="str">
        <f>Table4[[#This Row],[Filter4]]</f>
        <v>n</v>
      </c>
      <c r="D146" s="30" t="str">
        <f>Table4[[#This Row],[Filter6]]</f>
        <v>n</v>
      </c>
      <c r="E146" s="30" t="str">
        <f>'Full responses'!G146</f>
        <v>n</v>
      </c>
      <c r="F146" s="30" t="str">
        <f>'Full responses'!J146</f>
        <v>y</v>
      </c>
      <c r="G146" s="30" t="str">
        <f>'Full responses'!K146</f>
        <v>n</v>
      </c>
      <c r="H146" s="30" t="str">
        <f>'Full responses'!L146</f>
        <v>n</v>
      </c>
      <c r="I146" s="30" t="str">
        <f>'Full responses'!M146</f>
        <v>n</v>
      </c>
      <c r="J146" s="30" t="str">
        <f>Table4[[#This Row],[Filter15]]</f>
        <v>y</v>
      </c>
      <c r="K146" s="30" t="str">
        <f>'Full responses'!Q146</f>
        <v>n</v>
      </c>
      <c r="L146" s="30" t="str">
        <f>'Full responses'!S146</f>
        <v>y</v>
      </c>
      <c r="M146" s="30" t="str">
        <f>Table4[[#This Row],[Filter21]]</f>
        <v>NHS England</v>
      </c>
      <c r="N146" s="30" t="str">
        <f>Table4[[#This Row],[Filter22]]</f>
        <v>NHS England</v>
      </c>
      <c r="O146" s="30" t="str">
        <f>'Full responses'!Y146</f>
        <v>NHS England</v>
      </c>
      <c r="P146" s="30" t="str">
        <f>'Full responses'!Z146</f>
        <v>NHS England</v>
      </c>
      <c r="Q146" s="30" t="str">
        <f>'Full responses'!AC146</f>
        <v>n</v>
      </c>
      <c r="R146" s="30" t="str">
        <f>'Full responses'!AD146</f>
        <v>n</v>
      </c>
      <c r="S146" s="30" t="str">
        <f>'Full responses'!AG146</f>
        <v>n</v>
      </c>
      <c r="T146" s="30" t="str">
        <f>'Full responses'!AH146</f>
        <v>n</v>
      </c>
      <c r="U146" s="30" t="str">
        <f>'Full responses'!AK146</f>
        <v>n</v>
      </c>
      <c r="V146" s="30" t="str">
        <f>'Full responses'!AL146</f>
        <v>n</v>
      </c>
      <c r="W146" s="30" t="str">
        <f>'Full responses'!AP146</f>
        <v>n</v>
      </c>
      <c r="X146" s="30" t="str">
        <f>'Full responses'!AQ146</f>
        <v>n</v>
      </c>
      <c r="Y146" s="30" t="str">
        <f>'Full responses'!AT146</f>
        <v>n</v>
      </c>
      <c r="Z146" s="30" t="str">
        <f>'Full responses'!AU146</f>
        <v>n</v>
      </c>
      <c r="AA146" s="30" t="str">
        <f>'Full responses'!AX146</f>
        <v>n</v>
      </c>
      <c r="AB146" s="30" t="str">
        <f>'Full responses'!AY146</f>
        <v>n</v>
      </c>
      <c r="AC146" s="30" t="str">
        <f>'Full responses'!BJ146</f>
        <v>n</v>
      </c>
      <c r="AD146" s="30" t="str">
        <f>'Full responses'!BK146</f>
        <v>n</v>
      </c>
      <c r="AE146" s="30" t="str">
        <f>'Full responses'!BN146</f>
        <v>n</v>
      </c>
      <c r="AF146" s="30" t="str">
        <f>'Full responses'!BO146</f>
        <v>n</v>
      </c>
      <c r="AG146" s="30" t="str">
        <f>'Full responses'!BR146</f>
        <v>y</v>
      </c>
      <c r="AH146" s="30" t="str">
        <f>'Full responses'!BT146</f>
        <v>n</v>
      </c>
      <c r="AI146" s="30" t="str">
        <f>'Full responses'!BV146</f>
        <v>y</v>
      </c>
      <c r="AJ146" s="30" t="str">
        <f>'Full responses'!BX146</f>
        <v>n</v>
      </c>
      <c r="AK146" s="29" t="str">
        <f>'Full responses'!BZ146</f>
        <v>n</v>
      </c>
      <c r="AL146" s="29"/>
    </row>
    <row r="147" spans="1:38" x14ac:dyDescent="0.25">
      <c r="A147" s="30" t="str">
        <f>'Full responses'!A147</f>
        <v>Sheffield CCG</v>
      </c>
      <c r="B147" s="30" t="str">
        <f>Table4[[#This Row],[Filter2]]</f>
        <v>y</v>
      </c>
      <c r="C147" s="30" t="str">
        <f>Table4[[#This Row],[Filter4]]</f>
        <v>n</v>
      </c>
      <c r="D147" s="30" t="str">
        <f>Table4[[#This Row],[Filter6]]</f>
        <v>n</v>
      </c>
      <c r="E147" s="30" t="str">
        <f>'Full responses'!G147</f>
        <v>y</v>
      </c>
      <c r="F147" s="30" t="str">
        <f>'Full responses'!J147</f>
        <v>N</v>
      </c>
      <c r="G147" s="30" t="str">
        <f>'Full responses'!K147</f>
        <v>y</v>
      </c>
      <c r="H147" s="30" t="str">
        <f>'Full responses'!L147</f>
        <v>y</v>
      </c>
      <c r="I147" s="30" t="str">
        <f>'Full responses'!M147</f>
        <v>y</v>
      </c>
      <c r="J147" s="30" t="str">
        <f>Table4[[#This Row],[Filter15]]</f>
        <v>y</v>
      </c>
      <c r="K147" s="30" t="str">
        <f>'Full responses'!Q147</f>
        <v>y</v>
      </c>
      <c r="L147" s="30" t="str">
        <f>'Full responses'!S147</f>
        <v>y</v>
      </c>
      <c r="M147" s="30" t="str">
        <f>Table4[[#This Row],[Filter21]]</f>
        <v>y</v>
      </c>
      <c r="N147" s="30" t="str">
        <f>Table4[[#This Row],[Filter22]]</f>
        <v>y</v>
      </c>
      <c r="O147" s="30" t="str">
        <f>'Full responses'!Y147</f>
        <v>n</v>
      </c>
      <c r="P147" s="30" t="str">
        <f>'Full responses'!Z147</f>
        <v>n</v>
      </c>
      <c r="Q147" s="30" t="str">
        <f>'Full responses'!AC147</f>
        <v>y</v>
      </c>
      <c r="R147" s="30" t="str">
        <f>'Full responses'!AD147</f>
        <v>y</v>
      </c>
      <c r="S147" s="30" t="str">
        <f>'Full responses'!AG147</f>
        <v>y</v>
      </c>
      <c r="T147" s="30" t="str">
        <f>'Full responses'!AH147</f>
        <v>y</v>
      </c>
      <c r="U147" s="30" t="str">
        <f>'Full responses'!AK147</f>
        <v>y</v>
      </c>
      <c r="V147" s="30" t="str">
        <f>'Full responses'!AL147</f>
        <v>y</v>
      </c>
      <c r="W147" s="30" t="str">
        <f>'Full responses'!AP147</f>
        <v>n</v>
      </c>
      <c r="X147" s="30" t="str">
        <f>'Full responses'!AQ147</f>
        <v>n</v>
      </c>
      <c r="Y147" s="30" t="str">
        <f>'Full responses'!AT147</f>
        <v>y</v>
      </c>
      <c r="Z147" s="30" t="str">
        <f>'Full responses'!AU147</f>
        <v>y</v>
      </c>
      <c r="AA147" s="30" t="str">
        <f>'Full responses'!AX147</f>
        <v>y</v>
      </c>
      <c r="AB147" s="30" t="str">
        <f>'Full responses'!AY147</f>
        <v>y</v>
      </c>
      <c r="AC147" s="30" t="str">
        <f>'Full responses'!BJ147</f>
        <v>y</v>
      </c>
      <c r="AD147" s="30" t="str">
        <f>'Full responses'!BK147</f>
        <v>y</v>
      </c>
      <c r="AE147" s="30" t="str">
        <f>'Full responses'!BN147</f>
        <v>y</v>
      </c>
      <c r="AF147" s="30" t="str">
        <f>'Full responses'!BO147</f>
        <v>y</v>
      </c>
      <c r="AG147" s="30" t="str">
        <f>'Full responses'!BR147</f>
        <v>y</v>
      </c>
      <c r="AH147" s="30" t="str">
        <f>'Full responses'!BT147</f>
        <v>y</v>
      </c>
      <c r="AI147" s="30" t="str">
        <f>'Full responses'!BV147</f>
        <v>y</v>
      </c>
      <c r="AJ147" s="30" t="str">
        <f>'Full responses'!BX147</f>
        <v>y</v>
      </c>
      <c r="AK147" s="29" t="str">
        <f>'Full responses'!BZ147</f>
        <v>y</v>
      </c>
      <c r="AL147" s="29"/>
    </row>
    <row r="148" spans="1:38" x14ac:dyDescent="0.25">
      <c r="A148" s="30" t="str">
        <f>'Full responses'!A148</f>
        <v>Shropshire CCG</v>
      </c>
      <c r="B148" s="30" t="str">
        <f>Table4[[#This Row],[Filter2]]</f>
        <v>y</v>
      </c>
      <c r="C148" s="30" t="str">
        <f>Table4[[#This Row],[Filter4]]</f>
        <v>n</v>
      </c>
      <c r="D148" s="30" t="str">
        <f>Table4[[#This Row],[Filter6]]</f>
        <v>n</v>
      </c>
      <c r="E148" s="30" t="str">
        <f>'Full responses'!G148</f>
        <v>n</v>
      </c>
      <c r="F148" s="30" t="str">
        <f>'Full responses'!J148</f>
        <v>n</v>
      </c>
      <c r="G148" s="30" t="str">
        <f>'Full responses'!K148</f>
        <v>y</v>
      </c>
      <c r="H148" s="30" t="str">
        <f>'Full responses'!L148</f>
        <v>y</v>
      </c>
      <c r="I148" s="30" t="str">
        <f>'Full responses'!M148</f>
        <v>n</v>
      </c>
      <c r="J148" s="30" t="str">
        <f>Table4[[#This Row],[Filter15]]</f>
        <v>y</v>
      </c>
      <c r="K148" s="30" t="str">
        <f>'Full responses'!Q148</f>
        <v>y</v>
      </c>
      <c r="L148" s="30" t="str">
        <f>'Full responses'!S148</f>
        <v>n</v>
      </c>
      <c r="M148" s="30" t="str">
        <f>Table4[[#This Row],[Filter21]]</f>
        <v>n</v>
      </c>
      <c r="N148" s="30" t="str">
        <f>Table4[[#This Row],[Filter22]]</f>
        <v>n</v>
      </c>
      <c r="O148" s="30" t="str">
        <f>'Full responses'!Y148</f>
        <v>n</v>
      </c>
      <c r="P148" s="30" t="str">
        <f>'Full responses'!Z148</f>
        <v>n</v>
      </c>
      <c r="Q148" s="30" t="str">
        <f>'Full responses'!AC148</f>
        <v>n</v>
      </c>
      <c r="R148" s="30" t="str">
        <f>'Full responses'!AD148</f>
        <v>n</v>
      </c>
      <c r="S148" s="30" t="str">
        <f>'Full responses'!AG148</f>
        <v>n</v>
      </c>
      <c r="T148" s="30" t="str">
        <f>'Full responses'!AH148</f>
        <v>n</v>
      </c>
      <c r="U148" s="30" t="str">
        <f>'Full responses'!AK148</f>
        <v>y</v>
      </c>
      <c r="V148" s="30" t="str">
        <f>'Full responses'!AL148</f>
        <v>y</v>
      </c>
      <c r="W148" s="30" t="str">
        <f>'Full responses'!AP148</f>
        <v>n</v>
      </c>
      <c r="X148" s="30" t="str">
        <f>'Full responses'!AQ148</f>
        <v>n</v>
      </c>
      <c r="Y148" s="30" t="str">
        <f>'Full responses'!AT148</f>
        <v>y</v>
      </c>
      <c r="Z148" s="30" t="str">
        <f>'Full responses'!AU148</f>
        <v>y</v>
      </c>
      <c r="AA148" s="30" t="str">
        <f>'Full responses'!AX148</f>
        <v>y</v>
      </c>
      <c r="AB148" s="30" t="str">
        <f>'Full responses'!AY148</f>
        <v>y</v>
      </c>
      <c r="AC148" s="30" t="str">
        <f>'Full responses'!BJ148</f>
        <v>y</v>
      </c>
      <c r="AD148" s="30" t="str">
        <f>'Full responses'!BK148</f>
        <v>y</v>
      </c>
      <c r="AE148" s="30" t="str">
        <f>'Full responses'!BN148</f>
        <v>y</v>
      </c>
      <c r="AF148" s="30" t="str">
        <f>'Full responses'!BO148</f>
        <v>y</v>
      </c>
      <c r="AG148" s="30" t="str">
        <f>'Full responses'!BR148</f>
        <v>y</v>
      </c>
      <c r="AH148" s="30" t="str">
        <f>'Full responses'!BT148</f>
        <v>y</v>
      </c>
      <c r="AI148" s="30" t="str">
        <f>'Full responses'!BV148</f>
        <v>y</v>
      </c>
      <c r="AJ148" s="30" t="str">
        <f>'Full responses'!BX148</f>
        <v>y</v>
      </c>
      <c r="AK148" s="29" t="str">
        <f>'Full responses'!BZ148</f>
        <v>n</v>
      </c>
      <c r="AL148" s="29"/>
    </row>
    <row r="149" spans="1:38" x14ac:dyDescent="0.25">
      <c r="A149" s="30" t="str">
        <f>'Full responses'!A149</f>
        <v>Slough CCG</v>
      </c>
      <c r="B149" s="30" t="str">
        <f>Table4[[#This Row],[Filter2]]</f>
        <v>y</v>
      </c>
      <c r="C149" s="30" t="str">
        <f>Table4[[#This Row],[Filter4]]</f>
        <v>n</v>
      </c>
      <c r="D149" s="30" t="str">
        <f>Table4[[#This Row],[Filter6]]</f>
        <v>n</v>
      </c>
      <c r="E149" s="30" t="str">
        <f>'Full responses'!G149</f>
        <v>n</v>
      </c>
      <c r="F149" s="30" t="str">
        <f>'Full responses'!J149</f>
        <v>y</v>
      </c>
      <c r="G149" s="30" t="str">
        <f>'Full responses'!K149</f>
        <v>n</v>
      </c>
      <c r="H149" s="30" t="str">
        <f>'Full responses'!L149</f>
        <v>n</v>
      </c>
      <c r="I149" s="30" t="str">
        <f>'Full responses'!M149</f>
        <v>y</v>
      </c>
      <c r="J149" s="30" t="str">
        <f>Table4[[#This Row],[Filter15]]</f>
        <v>y</v>
      </c>
      <c r="K149" s="30" t="str">
        <f>'Full responses'!Q149</f>
        <v>n</v>
      </c>
      <c r="L149" s="30" t="str">
        <f>'Full responses'!S149</f>
        <v>y</v>
      </c>
      <c r="M149" s="30" t="str">
        <f>Table4[[#This Row],[Filter21]]</f>
        <v>y</v>
      </c>
      <c r="N149" s="30" t="str">
        <f>Table4[[#This Row],[Filter22]]</f>
        <v>y</v>
      </c>
      <c r="O149" s="30" t="str">
        <f>'Full responses'!Y149</f>
        <v>n</v>
      </c>
      <c r="P149" s="30" t="str">
        <f>'Full responses'!Z149</f>
        <v>n</v>
      </c>
      <c r="Q149" s="30" t="str">
        <f>'Full responses'!AC149</f>
        <v>Ask providers</v>
      </c>
      <c r="R149" s="30" t="str">
        <f>'Full responses'!AD149</f>
        <v>Ask providers</v>
      </c>
      <c r="S149" s="30" t="str">
        <f>'Full responses'!AG149</f>
        <v>y</v>
      </c>
      <c r="T149" s="30" t="str">
        <f>'Full responses'!AH149</f>
        <v>y</v>
      </c>
      <c r="U149" s="30" t="str">
        <f>'Full responses'!AK149</f>
        <v>n</v>
      </c>
      <c r="V149" s="30" t="str">
        <f>'Full responses'!AL149</f>
        <v>n</v>
      </c>
      <c r="W149" s="30" t="str">
        <f>'Full responses'!AP149</f>
        <v>y</v>
      </c>
      <c r="X149" s="30" t="str">
        <f>'Full responses'!AQ149</f>
        <v>y</v>
      </c>
      <c r="Y149" s="30" t="str">
        <f>'Full responses'!AT149</f>
        <v>y</v>
      </c>
      <c r="Z149" s="30" t="str">
        <f>'Full responses'!AU149</f>
        <v>y</v>
      </c>
      <c r="AA149" s="30" t="str">
        <f>'Full responses'!AX149</f>
        <v>y</v>
      </c>
      <c r="AB149" s="30" t="str">
        <f>'Full responses'!AY149</f>
        <v>y</v>
      </c>
      <c r="AC149" s="30" t="str">
        <f>'Full responses'!BJ149</f>
        <v>y</v>
      </c>
      <c r="AD149" s="30" t="str">
        <f>'Full responses'!BK149</f>
        <v>y</v>
      </c>
      <c r="AE149" s="30" t="str">
        <f>'Full responses'!BN149</f>
        <v>y</v>
      </c>
      <c r="AF149" s="30" t="str">
        <f>'Full responses'!BO149</f>
        <v>y</v>
      </c>
      <c r="AG149" s="30" t="str">
        <f>'Full responses'!BR149</f>
        <v>y</v>
      </c>
      <c r="AH149" s="30" t="str">
        <f>'Full responses'!BT149</f>
        <v>y</v>
      </c>
      <c r="AI149" s="30" t="str">
        <f>'Full responses'!BV149</f>
        <v>y</v>
      </c>
      <c r="AJ149" s="30" t="str">
        <f>'Full responses'!BX149</f>
        <v>y</v>
      </c>
      <c r="AK149" s="29" t="str">
        <f>'Full responses'!BZ149</f>
        <v>y</v>
      </c>
      <c r="AL149" s="29"/>
    </row>
    <row r="150" spans="1:38" x14ac:dyDescent="0.25">
      <c r="A150" s="30" t="str">
        <f>'Full responses'!A150</f>
        <v>Solihull CCG</v>
      </c>
      <c r="B150" s="30" t="str">
        <f>Table4[[#This Row],[Filter2]]</f>
        <v>y</v>
      </c>
      <c r="C150" s="30" t="str">
        <f>Table4[[#This Row],[Filter4]]</f>
        <v>n</v>
      </c>
      <c r="D150" s="30" t="str">
        <f>Table4[[#This Row],[Filter6]]</f>
        <v>y</v>
      </c>
      <c r="E150" s="30" t="str">
        <f>'Full responses'!G150</f>
        <v>y</v>
      </c>
      <c r="F150" s="30" t="str">
        <f>'Full responses'!J150</f>
        <v>n</v>
      </c>
      <c r="G150" s="30" t="str">
        <f>'Full responses'!K150</f>
        <v>y</v>
      </c>
      <c r="H150" s="30" t="str">
        <f>'Full responses'!L150</f>
        <v>y</v>
      </c>
      <c r="I150" s="30" t="str">
        <f>'Full responses'!M150</f>
        <v>y</v>
      </c>
      <c r="J150" s="30" t="str">
        <f>Table4[[#This Row],[Filter15]]</f>
        <v>y</v>
      </c>
      <c r="K150" s="30" t="str">
        <f>'Full responses'!Q150</f>
        <v>y</v>
      </c>
      <c r="L150" s="30" t="str">
        <f>'Full responses'!S150</f>
        <v>y</v>
      </c>
      <c r="M150" s="30" t="str">
        <f>Table4[[#This Row],[Filter21]]</f>
        <v>n</v>
      </c>
      <c r="N150" s="30" t="str">
        <f>Table4[[#This Row],[Filter22]]</f>
        <v>n</v>
      </c>
      <c r="O150" s="30" t="str">
        <f>'Full responses'!Y150</f>
        <v>y</v>
      </c>
      <c r="P150" s="30" t="str">
        <f>'Full responses'!Z150</f>
        <v>y</v>
      </c>
      <c r="Q150" s="30" t="str">
        <f>'Full responses'!AC150</f>
        <v>n</v>
      </c>
      <c r="R150" s="30" t="str">
        <f>'Full responses'!AD150</f>
        <v>n</v>
      </c>
      <c r="S150" s="30" t="str">
        <f>'Full responses'!AG150</f>
        <v>y</v>
      </c>
      <c r="T150" s="30" t="str">
        <f>'Full responses'!AH150</f>
        <v>y</v>
      </c>
      <c r="U150" s="30" t="str">
        <f>'Full responses'!AK150</f>
        <v>y</v>
      </c>
      <c r="V150" s="30" t="str">
        <f>'Full responses'!AL150</f>
        <v>y</v>
      </c>
      <c r="W150" s="30" t="str">
        <f>'Full responses'!AP150</f>
        <v>y</v>
      </c>
      <c r="X150" s="30" t="str">
        <f>'Full responses'!AQ150</f>
        <v>y</v>
      </c>
      <c r="Y150" s="30" t="str">
        <f>'Full responses'!AT150</f>
        <v>y</v>
      </c>
      <c r="Z150" s="30" t="str">
        <f>'Full responses'!AU150</f>
        <v>y</v>
      </c>
      <c r="AA150" s="30" t="str">
        <f>'Full responses'!AX150</f>
        <v>y</v>
      </c>
      <c r="AB150" s="30" t="str">
        <f>'Full responses'!AY150</f>
        <v>y</v>
      </c>
      <c r="AC150" s="30" t="str">
        <f>'Full responses'!BJ150</f>
        <v>y</v>
      </c>
      <c r="AD150" s="30" t="str">
        <f>'Full responses'!BK150</f>
        <v>y</v>
      </c>
      <c r="AE150" s="30" t="str">
        <f>'Full responses'!BN150</f>
        <v>y</v>
      </c>
      <c r="AF150" s="30" t="str">
        <f>'Full responses'!BO150</f>
        <v>n</v>
      </c>
      <c r="AG150" s="30" t="str">
        <f>'Full responses'!BR150</f>
        <v>y</v>
      </c>
      <c r="AH150" s="30" t="str">
        <f>'Full responses'!BT150</f>
        <v>y</v>
      </c>
      <c r="AI150" s="30" t="str">
        <f>'Full responses'!BV150</f>
        <v>y</v>
      </c>
      <c r="AJ150" s="30" t="str">
        <f>'Full responses'!BX150</f>
        <v>y</v>
      </c>
      <c r="AK150" s="29" t="str">
        <f>'Full responses'!BZ150</f>
        <v>n</v>
      </c>
      <c r="AL150" s="29"/>
    </row>
    <row r="151" spans="1:38" x14ac:dyDescent="0.25">
      <c r="A151" s="30" t="str">
        <f>'Full responses'!A151</f>
        <v>Somerset CCG</v>
      </c>
      <c r="B151" s="30" t="str">
        <f>Table4[[#This Row],[Filter2]]</f>
        <v>y</v>
      </c>
      <c r="C151" s="30" t="str">
        <f>Table4[[#This Row],[Filter4]]</f>
        <v>y</v>
      </c>
      <c r="D151" s="30" t="str">
        <f>Table4[[#This Row],[Filter6]]</f>
        <v>n</v>
      </c>
      <c r="E151" s="30" t="str">
        <f>'Full responses'!G151</f>
        <v>y</v>
      </c>
      <c r="F151" s="30" t="str">
        <f>'Full responses'!J151</f>
        <v>y</v>
      </c>
      <c r="G151" s="30" t="str">
        <f>'Full responses'!K151</f>
        <v>y</v>
      </c>
      <c r="H151" s="30" t="str">
        <f>'Full responses'!L151</f>
        <v>y</v>
      </c>
      <c r="I151" s="30" t="str">
        <f>'Full responses'!M151</f>
        <v>y</v>
      </c>
      <c r="J151" s="30" t="str">
        <f>Table4[[#This Row],[Filter15]]</f>
        <v>y</v>
      </c>
      <c r="K151" s="30" t="str">
        <f>'Full responses'!Q151</f>
        <v>y</v>
      </c>
      <c r="L151" s="30" t="str">
        <f>'Full responses'!S151</f>
        <v>y</v>
      </c>
      <c r="M151" s="30" t="str">
        <f>Table4[[#This Row],[Filter21]]</f>
        <v>n</v>
      </c>
      <c r="N151" s="30" t="str">
        <f>Table4[[#This Row],[Filter22]]</f>
        <v>n</v>
      </c>
      <c r="O151" s="30" t="str">
        <f>'Full responses'!Y151</f>
        <v>y</v>
      </c>
      <c r="P151" s="30" t="str">
        <f>'Full responses'!Z151</f>
        <v>y</v>
      </c>
      <c r="Q151" s="30" t="str">
        <f>'Full responses'!AC151</f>
        <v>y</v>
      </c>
      <c r="R151" s="30" t="str">
        <f>'Full responses'!AD151</f>
        <v>y</v>
      </c>
      <c r="S151" s="30" t="str">
        <f>'Full responses'!AG151</f>
        <v>y</v>
      </c>
      <c r="T151" s="30" t="str">
        <f>'Full responses'!AH151</f>
        <v>n</v>
      </c>
      <c r="U151" s="30" t="str">
        <f>'Full responses'!AK151</f>
        <v>y</v>
      </c>
      <c r="V151" s="30" t="str">
        <f>'Full responses'!AL151</f>
        <v>y</v>
      </c>
      <c r="W151" s="30" t="str">
        <f>'Full responses'!AP151</f>
        <v>y</v>
      </c>
      <c r="X151" s="30" t="str">
        <f>'Full responses'!AQ151</f>
        <v>y</v>
      </c>
      <c r="Y151" s="30" t="str">
        <f>'Full responses'!AT151</f>
        <v>y</v>
      </c>
      <c r="Z151" s="30" t="str">
        <f>'Full responses'!AU151</f>
        <v>y</v>
      </c>
      <c r="AA151" s="30" t="str">
        <f>'Full responses'!AX151</f>
        <v>y</v>
      </c>
      <c r="AB151" s="30" t="str">
        <f>'Full responses'!AY151</f>
        <v>y</v>
      </c>
      <c r="AC151" s="30" t="str">
        <f>'Full responses'!BJ151</f>
        <v>y</v>
      </c>
      <c r="AD151" s="30" t="str">
        <f>'Full responses'!BK151</f>
        <v>y</v>
      </c>
      <c r="AE151" s="30" t="str">
        <f>'Full responses'!BN151</f>
        <v>y</v>
      </c>
      <c r="AF151" s="30" t="str">
        <f>'Full responses'!BO151</f>
        <v>n</v>
      </c>
      <c r="AG151" s="30" t="str">
        <f>'Full responses'!BR151</f>
        <v>y</v>
      </c>
      <c r="AH151" s="30" t="str">
        <f>'Full responses'!BT151</f>
        <v>y</v>
      </c>
      <c r="AI151" s="30" t="str">
        <f>'Full responses'!BV151</f>
        <v>y</v>
      </c>
      <c r="AJ151" s="30" t="str">
        <f>'Full responses'!BX151</f>
        <v>y</v>
      </c>
      <c r="AK151" s="29" t="str">
        <f>'Full responses'!BZ151</f>
        <v>In development</v>
      </c>
      <c r="AL151" s="29"/>
    </row>
    <row r="152" spans="1:38" x14ac:dyDescent="0.25">
      <c r="A152" s="30" t="str">
        <f>'Full responses'!A152</f>
        <v>South Cheshire CCG</v>
      </c>
      <c r="B152" s="30" t="str">
        <f>Table4[[#This Row],[Filter2]]</f>
        <v>y</v>
      </c>
      <c r="C152" s="30" t="str">
        <f>Table4[[#This Row],[Filter4]]</f>
        <v>n</v>
      </c>
      <c r="D152" s="30" t="str">
        <f>Table4[[#This Row],[Filter6]]</f>
        <v>n</v>
      </c>
      <c r="E152" s="30" t="str">
        <f>'Full responses'!G152</f>
        <v>n</v>
      </c>
      <c r="F152" s="30" t="str">
        <f>'Full responses'!J152</f>
        <v>n</v>
      </c>
      <c r="G152" s="30" t="str">
        <f>'Full responses'!K152</f>
        <v>y</v>
      </c>
      <c r="H152" s="30" t="str">
        <f>'Full responses'!L152</f>
        <v>y</v>
      </c>
      <c r="I152" s="30" t="str">
        <f>'Full responses'!M152</f>
        <v>y</v>
      </c>
      <c r="J152" s="30" t="str">
        <f>Table4[[#This Row],[Filter15]]</f>
        <v>y</v>
      </c>
      <c r="K152" s="30" t="str">
        <f>'Full responses'!Q152</f>
        <v>y</v>
      </c>
      <c r="L152" s="30" t="str">
        <f>'Full responses'!S152</f>
        <v>y</v>
      </c>
      <c r="M152" s="30" t="str">
        <f>Table4[[#This Row],[Filter21]]</f>
        <v>NHS England</v>
      </c>
      <c r="N152" s="30" t="str">
        <f>Table4[[#This Row],[Filter22]]</f>
        <v>NHS England</v>
      </c>
      <c r="O152" s="30" t="str">
        <f>'Full responses'!Y152</f>
        <v>NHS England</v>
      </c>
      <c r="P152" s="30" t="str">
        <f>'Full responses'!Z152</f>
        <v>NHS England</v>
      </c>
      <c r="Q152" s="30" t="str">
        <f>'Full responses'!AC152</f>
        <v>y</v>
      </c>
      <c r="R152" s="30" t="str">
        <f>'Full responses'!AD152</f>
        <v>y</v>
      </c>
      <c r="S152" s="30" t="str">
        <f>'Full responses'!AG152</f>
        <v>y</v>
      </c>
      <c r="T152" s="30" t="str">
        <f>'Full responses'!AH152</f>
        <v>n</v>
      </c>
      <c r="U152" s="30" t="str">
        <f>'Full responses'!AK152</f>
        <v>n</v>
      </c>
      <c r="V152" s="30" t="str">
        <f>'Full responses'!AL152</f>
        <v>n</v>
      </c>
      <c r="W152" s="30" t="str">
        <f>'Full responses'!AP152</f>
        <v>n</v>
      </c>
      <c r="X152" s="30" t="str">
        <f>'Full responses'!AQ152</f>
        <v>n</v>
      </c>
      <c r="Y152" s="30" t="str">
        <f>'Full responses'!AT152</f>
        <v>y</v>
      </c>
      <c r="Z152" s="30" t="str">
        <f>'Full responses'!AU152</f>
        <v>n</v>
      </c>
      <c r="AA152" s="30" t="str">
        <f>'Full responses'!AX152</f>
        <v>y</v>
      </c>
      <c r="AB152" s="30" t="str">
        <f>'Full responses'!AY152</f>
        <v>n</v>
      </c>
      <c r="AC152" s="30" t="str">
        <f>'Full responses'!BJ152</f>
        <v>y</v>
      </c>
      <c r="AD152" s="30" t="str">
        <f>'Full responses'!BK152</f>
        <v>n</v>
      </c>
      <c r="AE152" s="30" t="str">
        <f>'Full responses'!BN152</f>
        <v>y</v>
      </c>
      <c r="AF152" s="30" t="str">
        <f>'Full responses'!BO152</f>
        <v>n</v>
      </c>
      <c r="AG152" s="30" t="str">
        <f>'Full responses'!BR152</f>
        <v>y</v>
      </c>
      <c r="AH152" s="30" t="str">
        <f>'Full responses'!BT152</f>
        <v>y</v>
      </c>
      <c r="AI152" s="30" t="str">
        <f>'Full responses'!BV152</f>
        <v>y</v>
      </c>
      <c r="AJ152" s="30" t="str">
        <f>'Full responses'!BX152</f>
        <v>In development</v>
      </c>
      <c r="AK152" s="29" t="str">
        <f>'Full responses'!BZ152</f>
        <v>In development</v>
      </c>
      <c r="AL152" s="29"/>
    </row>
    <row r="153" spans="1:38" x14ac:dyDescent="0.25">
      <c r="A153" s="30" t="str">
        <f>'Full responses'!A153</f>
        <v>South Devon and Torbay CCG</v>
      </c>
      <c r="B153" s="30" t="str">
        <f>Table4[[#This Row],[Filter2]]</f>
        <v>y</v>
      </c>
      <c r="C153" s="30" t="str">
        <f>Table4[[#This Row],[Filter4]]</f>
        <v>n</v>
      </c>
      <c r="D153" s="30" t="str">
        <f>Table4[[#This Row],[Filter6]]</f>
        <v>n</v>
      </c>
      <c r="E153" s="30" t="str">
        <f>'Full responses'!G153</f>
        <v>y</v>
      </c>
      <c r="F153" s="30" t="str">
        <f>'Full responses'!J153</f>
        <v>y</v>
      </c>
      <c r="G153" s="30" t="str">
        <f>'Full responses'!K153</f>
        <v>y</v>
      </c>
      <c r="H153" s="30" t="str">
        <f>'Full responses'!L153</f>
        <v>n</v>
      </c>
      <c r="I153" s="30" t="str">
        <f>'Full responses'!M153</f>
        <v>n</v>
      </c>
      <c r="J153" s="30" t="str">
        <f>Table4[[#This Row],[Filter15]]</f>
        <v>y</v>
      </c>
      <c r="K153" s="30" t="str">
        <f>'Full responses'!Q153</f>
        <v>n</v>
      </c>
      <c r="L153" s="30" t="str">
        <f>'Full responses'!S153</f>
        <v>n</v>
      </c>
      <c r="M153" s="30" t="str">
        <f>Table4[[#This Row],[Filter21]]</f>
        <v>y</v>
      </c>
      <c r="N153" s="30" t="str">
        <f>Table4[[#This Row],[Filter22]]</f>
        <v>y</v>
      </c>
      <c r="O153" s="30" t="str">
        <f>'Full responses'!Y153</f>
        <v xml:space="preserve">y </v>
      </c>
      <c r="P153" s="30" t="str">
        <f>'Full responses'!Z153</f>
        <v>y</v>
      </c>
      <c r="Q153" s="30" t="str">
        <f>'Full responses'!AC153</f>
        <v>y</v>
      </c>
      <c r="R153" s="30" t="str">
        <f>'Full responses'!AD153</f>
        <v>y</v>
      </c>
      <c r="S153" s="30" t="str">
        <f>'Full responses'!AG153</f>
        <v>y</v>
      </c>
      <c r="T153" s="30" t="str">
        <f>'Full responses'!AH153</f>
        <v>y</v>
      </c>
      <c r="U153" s="30" t="str">
        <f>'Full responses'!AK153</f>
        <v>y</v>
      </c>
      <c r="V153" s="30" t="str">
        <f>'Full responses'!AL153</f>
        <v>y</v>
      </c>
      <c r="W153" s="30" t="str">
        <f>'Full responses'!AP153</f>
        <v>y</v>
      </c>
      <c r="X153" s="30" t="str">
        <f>'Full responses'!AQ153</f>
        <v>y</v>
      </c>
      <c r="Y153" s="30" t="str">
        <f>'Full responses'!AT153</f>
        <v>y</v>
      </c>
      <c r="Z153" s="30" t="str">
        <f>'Full responses'!AU153</f>
        <v>y</v>
      </c>
      <c r="AA153" s="30" t="str">
        <f>'Full responses'!AX153</f>
        <v>y</v>
      </c>
      <c r="AB153" s="30" t="str">
        <f>'Full responses'!AY153</f>
        <v>y</v>
      </c>
      <c r="AC153" s="30" t="str">
        <f>'Full responses'!BJ153</f>
        <v>y</v>
      </c>
      <c r="AD153" s="30" t="str">
        <f>'Full responses'!BK153</f>
        <v>y</v>
      </c>
      <c r="AE153" s="30" t="str">
        <f>'Full responses'!BN153</f>
        <v>y</v>
      </c>
      <c r="AF153" s="30" t="str">
        <f>'Full responses'!BO153</f>
        <v>y</v>
      </c>
      <c r="AG153" s="30" t="str">
        <f>'Full responses'!BR153</f>
        <v>y</v>
      </c>
      <c r="AH153" s="30" t="str">
        <f>'Full responses'!BT153</f>
        <v>y</v>
      </c>
      <c r="AI153" s="30" t="str">
        <f>'Full responses'!BV153</f>
        <v>y</v>
      </c>
      <c r="AJ153" s="30" t="str">
        <f>'Full responses'!BX153</f>
        <v>Ask providers</v>
      </c>
      <c r="AK153" s="29" t="str">
        <f>'Full responses'!BZ153</f>
        <v>Ask providers</v>
      </c>
      <c r="AL153" s="29"/>
    </row>
    <row r="154" spans="1:38" x14ac:dyDescent="0.25">
      <c r="A154" s="30" t="str">
        <f>'Full responses'!A154</f>
        <v>South East Staffordshire and Seisdon and Peninsular CCG</v>
      </c>
      <c r="B154" s="30" t="str">
        <f>Table4[[#This Row],[Filter2]]</f>
        <v>y</v>
      </c>
      <c r="C154" s="30" t="str">
        <f>Table4[[#This Row],[Filter4]]</f>
        <v>n</v>
      </c>
      <c r="D154" s="30" t="str">
        <f>Table4[[#This Row],[Filter6]]</f>
        <v>n</v>
      </c>
      <c r="E154" s="30" t="str">
        <f>'Full responses'!G154</f>
        <v>y</v>
      </c>
      <c r="F154" s="30" t="str">
        <f>'Full responses'!J154</f>
        <v>n</v>
      </c>
      <c r="G154" s="30" t="str">
        <f>'Full responses'!K154</f>
        <v>y</v>
      </c>
      <c r="H154" s="30" t="str">
        <f>'Full responses'!L154</f>
        <v>y</v>
      </c>
      <c r="I154" s="30" t="str">
        <f>'Full responses'!M154</f>
        <v>y</v>
      </c>
      <c r="J154" s="30" t="str">
        <f>Table4[[#This Row],[Filter15]]</f>
        <v>y</v>
      </c>
      <c r="K154" s="30" t="str">
        <f>'Full responses'!Q154</f>
        <v>y</v>
      </c>
      <c r="L154" s="30" t="str">
        <f>'Full responses'!S154</f>
        <v>y</v>
      </c>
      <c r="M154" s="30" t="str">
        <f>Table4[[#This Row],[Filter21]]</f>
        <v>y</v>
      </c>
      <c r="N154" s="30" t="str">
        <f>Table4[[#This Row],[Filter22]]</f>
        <v>y</v>
      </c>
      <c r="O154" s="30" t="str">
        <f>'Full responses'!Y154</f>
        <v>n</v>
      </c>
      <c r="P154" s="30" t="str">
        <f>'Full responses'!Z154</f>
        <v>n</v>
      </c>
      <c r="Q154" s="30" t="str">
        <f>'Full responses'!AC154</f>
        <v>y</v>
      </c>
      <c r="R154" s="30" t="str">
        <f>'Full responses'!AD154</f>
        <v>y</v>
      </c>
      <c r="S154" s="30" t="str">
        <f>'Full responses'!AG154</f>
        <v>y</v>
      </c>
      <c r="T154" s="30" t="str">
        <f>'Full responses'!AH154</f>
        <v>y</v>
      </c>
      <c r="U154" s="30">
        <f>'Full responses'!AK154</f>
        <v>0</v>
      </c>
      <c r="V154" s="30">
        <f>'Full responses'!AL154</f>
        <v>0</v>
      </c>
      <c r="W154" s="30" t="str">
        <f>'Full responses'!AP154</f>
        <v>n</v>
      </c>
      <c r="X154" s="30" t="str">
        <f>'Full responses'!AQ154</f>
        <v>n</v>
      </c>
      <c r="Y154" s="30" t="str">
        <f>'Full responses'!AT154</f>
        <v>y</v>
      </c>
      <c r="Z154" s="30" t="str">
        <f>'Full responses'!AU154</f>
        <v>n</v>
      </c>
      <c r="AA154" s="30" t="str">
        <f>'Full responses'!AX154</f>
        <v>y</v>
      </c>
      <c r="AB154" s="30" t="str">
        <f>'Full responses'!AY154</f>
        <v>y</v>
      </c>
      <c r="AC154" s="30" t="str">
        <f>'Full responses'!BJ154</f>
        <v>y</v>
      </c>
      <c r="AD154" s="30" t="str">
        <f>'Full responses'!BK154</f>
        <v>y</v>
      </c>
      <c r="AE154" s="30" t="str">
        <f>'Full responses'!BN154</f>
        <v>y</v>
      </c>
      <c r="AF154" s="30" t="str">
        <f>'Full responses'!BO154</f>
        <v>y</v>
      </c>
      <c r="AG154" s="30" t="str">
        <f>'Full responses'!BR154</f>
        <v>y</v>
      </c>
      <c r="AH154" s="30" t="str">
        <f>'Full responses'!BT154</f>
        <v>y</v>
      </c>
      <c r="AI154" s="30" t="str">
        <f>'Full responses'!BV154</f>
        <v>y</v>
      </c>
      <c r="AJ154" s="30" t="str">
        <f>'Full responses'!BX154</f>
        <v>In development</v>
      </c>
      <c r="AK154" s="29" t="str">
        <f>'Full responses'!BZ154</f>
        <v>In development</v>
      </c>
      <c r="AL154" s="29"/>
    </row>
    <row r="155" spans="1:38" x14ac:dyDescent="0.25">
      <c r="A155" s="30" t="str">
        <f>'Full responses'!A155</f>
        <v>South Eastern Hampshire CCG</v>
      </c>
      <c r="B155" s="30" t="str">
        <f>Table4[[#This Row],[Filter2]]</f>
        <v>y</v>
      </c>
      <c r="C155" s="30" t="str">
        <f>Table4[[#This Row],[Filter4]]</f>
        <v>In development</v>
      </c>
      <c r="D155" s="30" t="str">
        <f>Table4[[#This Row],[Filter6]]</f>
        <v>y</v>
      </c>
      <c r="E155" s="30" t="str">
        <f>'Full responses'!G155</f>
        <v>n</v>
      </c>
      <c r="F155" s="30" t="str">
        <f>'Full responses'!J155</f>
        <v>y</v>
      </c>
      <c r="G155" s="30" t="str">
        <f>'Full responses'!K155</f>
        <v>y</v>
      </c>
      <c r="H155" s="30" t="str">
        <f>'Full responses'!L155</f>
        <v>y</v>
      </c>
      <c r="I155" s="30" t="str">
        <f>'Full responses'!M155</f>
        <v>y</v>
      </c>
      <c r="J155" s="30" t="str">
        <f>Table4[[#This Row],[Filter15]]</f>
        <v>y</v>
      </c>
      <c r="K155" s="30" t="str">
        <f>'Full responses'!Q155</f>
        <v>y</v>
      </c>
      <c r="L155" s="30" t="str">
        <f>'Full responses'!S155</f>
        <v>y</v>
      </c>
      <c r="M155" s="30" t="str">
        <f>Table4[[#This Row],[Filter21]]</f>
        <v>y</v>
      </c>
      <c r="N155" s="30" t="str">
        <f>Table4[[#This Row],[Filter22]]</f>
        <v>y</v>
      </c>
      <c r="O155" s="30" t="str">
        <f>'Full responses'!Y155</f>
        <v>y</v>
      </c>
      <c r="P155" s="30" t="str">
        <f>'Full responses'!Z155</f>
        <v>y</v>
      </c>
      <c r="Q155" s="30" t="str">
        <f>'Full responses'!AC155</f>
        <v>y</v>
      </c>
      <c r="R155" s="30" t="str">
        <f>'Full responses'!AD155</f>
        <v>y</v>
      </c>
      <c r="S155" s="30" t="str">
        <f>'Full responses'!AG155</f>
        <v>y</v>
      </c>
      <c r="T155" s="30" t="str">
        <f>'Full responses'!AH155</f>
        <v>y</v>
      </c>
      <c r="U155" s="30" t="str">
        <f>'Full responses'!AK155</f>
        <v>y</v>
      </c>
      <c r="V155" s="30" t="str">
        <f>'Full responses'!AL155</f>
        <v>y</v>
      </c>
      <c r="W155" s="30" t="str">
        <f>'Full responses'!AP155</f>
        <v>y</v>
      </c>
      <c r="X155" s="30" t="str">
        <f>'Full responses'!AQ155</f>
        <v>y</v>
      </c>
      <c r="Y155" s="30" t="str">
        <f>'Full responses'!AT155</f>
        <v>y</v>
      </c>
      <c r="Z155" s="30" t="str">
        <f>'Full responses'!AU155</f>
        <v>y</v>
      </c>
      <c r="AA155" s="30" t="str">
        <f>'Full responses'!AX155</f>
        <v>y</v>
      </c>
      <c r="AB155" s="30" t="str">
        <f>'Full responses'!AY155</f>
        <v>y</v>
      </c>
      <c r="AC155" s="30" t="str">
        <f>'Full responses'!BJ155</f>
        <v>y</v>
      </c>
      <c r="AD155" s="30" t="str">
        <f>'Full responses'!BK155</f>
        <v>y</v>
      </c>
      <c r="AE155" s="30" t="str">
        <f>'Full responses'!BN155</f>
        <v>y</v>
      </c>
      <c r="AF155" s="30" t="str">
        <f>'Full responses'!BO155</f>
        <v>y</v>
      </c>
      <c r="AG155" s="30" t="str">
        <f>'Full responses'!BR155</f>
        <v>y</v>
      </c>
      <c r="AH155" s="30" t="str">
        <f>'Full responses'!BT155</f>
        <v>y</v>
      </c>
      <c r="AI155" s="30" t="str">
        <f>'Full responses'!BV155</f>
        <v>y</v>
      </c>
      <c r="AJ155" s="30" t="str">
        <f>'Full responses'!BX155</f>
        <v>y</v>
      </c>
      <c r="AK155" s="29" t="str">
        <f>'Full responses'!BZ155</f>
        <v>y</v>
      </c>
      <c r="AL155" s="29"/>
    </row>
    <row r="156" spans="1:38" x14ac:dyDescent="0.25">
      <c r="A156" s="30" t="str">
        <f>'Full responses'!A156</f>
        <v>South Gloucestershire CCG</v>
      </c>
      <c r="B156" s="30" t="str">
        <f>Table4[[#This Row],[Filter2]]</f>
        <v>y</v>
      </c>
      <c r="C156" s="30" t="str">
        <f>Table4[[#This Row],[Filter4]]</f>
        <v>y</v>
      </c>
      <c r="D156" s="30" t="str">
        <f>Table4[[#This Row],[Filter6]]</f>
        <v>y</v>
      </c>
      <c r="E156" s="30" t="str">
        <f>'Full responses'!G156</f>
        <v>y</v>
      </c>
      <c r="F156" s="30" t="str">
        <f>'Full responses'!J156</f>
        <v>y</v>
      </c>
      <c r="G156" s="30" t="str">
        <f>'Full responses'!K156</f>
        <v>y</v>
      </c>
      <c r="H156" s="30" t="str">
        <f>'Full responses'!L156</f>
        <v>n</v>
      </c>
      <c r="I156" s="30" t="str">
        <f>'Full responses'!M156</f>
        <v>y</v>
      </c>
      <c r="J156" s="30" t="str">
        <f>Table4[[#This Row],[Filter15]]</f>
        <v>y</v>
      </c>
      <c r="K156" s="30" t="str">
        <f>'Full responses'!Q156</f>
        <v>y</v>
      </c>
      <c r="L156" s="30" t="str">
        <f>'Full responses'!S156</f>
        <v>y</v>
      </c>
      <c r="M156" s="30" t="str">
        <f>Table4[[#This Row],[Filter21]]</f>
        <v>n</v>
      </c>
      <c r="N156" s="30" t="str">
        <f>Table4[[#This Row],[Filter22]]</f>
        <v>n</v>
      </c>
      <c r="O156" s="30" t="str">
        <f>'Full responses'!Y156</f>
        <v>n</v>
      </c>
      <c r="P156" s="30" t="str">
        <f>'Full responses'!Z156</f>
        <v>n</v>
      </c>
      <c r="Q156" s="30" t="str">
        <f>'Full responses'!AC156</f>
        <v>y</v>
      </c>
      <c r="R156" s="30" t="str">
        <f>'Full responses'!AD156</f>
        <v>y</v>
      </c>
      <c r="S156" s="30" t="str">
        <f>'Full responses'!AG156</f>
        <v>y</v>
      </c>
      <c r="T156" s="30" t="str">
        <f>'Full responses'!AH156</f>
        <v>y</v>
      </c>
      <c r="U156" s="30" t="str">
        <f>'Full responses'!AK156</f>
        <v>y</v>
      </c>
      <c r="V156" s="30" t="str">
        <f>'Full responses'!AL156</f>
        <v>y</v>
      </c>
      <c r="W156" s="30" t="str">
        <f>'Full responses'!AP156</f>
        <v>y</v>
      </c>
      <c r="X156" s="30" t="str">
        <f>'Full responses'!AQ156</f>
        <v>y</v>
      </c>
      <c r="Y156" s="30" t="str">
        <f>'Full responses'!AT156</f>
        <v>y</v>
      </c>
      <c r="Z156" s="30" t="str">
        <f>'Full responses'!AU156</f>
        <v>n</v>
      </c>
      <c r="AA156" s="30" t="str">
        <f>'Full responses'!AX156</f>
        <v>y</v>
      </c>
      <c r="AB156" s="30" t="str">
        <f>'Full responses'!AY156</f>
        <v>n</v>
      </c>
      <c r="AC156" s="30" t="str">
        <f>'Full responses'!BJ156</f>
        <v>y</v>
      </c>
      <c r="AD156" s="30" t="str">
        <f>'Full responses'!BK156</f>
        <v>n</v>
      </c>
      <c r="AE156" s="30" t="str">
        <f>'Full responses'!BN156</f>
        <v>y</v>
      </c>
      <c r="AF156" s="30" t="str">
        <f>'Full responses'!BO156</f>
        <v>n</v>
      </c>
      <c r="AG156" s="30" t="str">
        <f>'Full responses'!BR156</f>
        <v>y</v>
      </c>
      <c r="AH156" s="30" t="str">
        <f>'Full responses'!BT156</f>
        <v>n</v>
      </c>
      <c r="AI156" s="30" t="str">
        <f>'Full responses'!BV156</f>
        <v>y</v>
      </c>
      <c r="AJ156" s="30" t="str">
        <f>'Full responses'!BX156</f>
        <v>y</v>
      </c>
      <c r="AK156" s="29" t="str">
        <f>'Full responses'!BZ156</f>
        <v>n</v>
      </c>
      <c r="AL156" s="29"/>
    </row>
    <row r="157" spans="1:38" x14ac:dyDescent="0.25">
      <c r="A157" s="30" t="str">
        <f>'Full responses'!A157</f>
        <v>South Kent Coast CCG</v>
      </c>
      <c r="B157" s="30" t="str">
        <f>Table4[[#This Row],[Filter2]]</f>
        <v>y</v>
      </c>
      <c r="C157" s="30" t="str">
        <f>Table4[[#This Row],[Filter4]]</f>
        <v>n</v>
      </c>
      <c r="D157" s="30" t="str">
        <f>Table4[[#This Row],[Filter6]]</f>
        <v>n</v>
      </c>
      <c r="E157" s="30" t="str">
        <f>'Full responses'!G157</f>
        <v>n</v>
      </c>
      <c r="F157" s="30" t="str">
        <f>'Full responses'!J157</f>
        <v>n</v>
      </c>
      <c r="G157" s="30" t="str">
        <f>'Full responses'!K157</f>
        <v>y</v>
      </c>
      <c r="H157" s="30" t="str">
        <f>'Full responses'!L157</f>
        <v>n</v>
      </c>
      <c r="I157" s="30" t="str">
        <f>'Full responses'!M157</f>
        <v>n</v>
      </c>
      <c r="J157" s="30" t="str">
        <f>Table4[[#This Row],[Filter15]]</f>
        <v>y</v>
      </c>
      <c r="K157" s="30" t="str">
        <f>'Full responses'!Q157</f>
        <v>n</v>
      </c>
      <c r="L157" s="30" t="str">
        <f>'Full responses'!S157</f>
        <v>n</v>
      </c>
      <c r="M157" s="30" t="str">
        <f>Table4[[#This Row],[Filter21]]</f>
        <v>n</v>
      </c>
      <c r="N157" s="30" t="str">
        <f>Table4[[#This Row],[Filter22]]</f>
        <v>n</v>
      </c>
      <c r="O157" s="30" t="str">
        <f>'Full responses'!Y157</f>
        <v>n</v>
      </c>
      <c r="P157" s="30" t="str">
        <f>'Full responses'!Z157</f>
        <v>n</v>
      </c>
      <c r="Q157" s="30" t="str">
        <f>'Full responses'!AC157</f>
        <v>n</v>
      </c>
      <c r="R157" s="30" t="str">
        <f>'Full responses'!AD157</f>
        <v>n</v>
      </c>
      <c r="S157" s="30" t="str">
        <f>'Full responses'!AG157</f>
        <v>y</v>
      </c>
      <c r="T157" s="30" t="str">
        <f>'Full responses'!AH157</f>
        <v>n</v>
      </c>
      <c r="U157" s="30" t="str">
        <f>'Full responses'!AK157</f>
        <v>n</v>
      </c>
      <c r="V157" s="30" t="str">
        <f>'Full responses'!AL157</f>
        <v>n</v>
      </c>
      <c r="W157" s="30" t="str">
        <f>'Full responses'!AP157</f>
        <v>y</v>
      </c>
      <c r="X157" s="30" t="str">
        <f>'Full responses'!AQ157</f>
        <v>n</v>
      </c>
      <c r="Y157" s="30" t="str">
        <f>'Full responses'!AT157</f>
        <v>n</v>
      </c>
      <c r="Z157" s="30" t="str">
        <f>'Full responses'!AU157</f>
        <v>n</v>
      </c>
      <c r="AA157" s="30" t="str">
        <f>'Full responses'!AX157</f>
        <v>n</v>
      </c>
      <c r="AB157" s="30" t="str">
        <f>'Full responses'!AY157</f>
        <v>n</v>
      </c>
      <c r="AC157" s="30" t="str">
        <f>'Full responses'!BJ157</f>
        <v>n</v>
      </c>
      <c r="AD157" s="30" t="str">
        <f>'Full responses'!BK157</f>
        <v>n</v>
      </c>
      <c r="AE157" s="30" t="str">
        <f>'Full responses'!BN157</f>
        <v>y</v>
      </c>
      <c r="AF157" s="30" t="str">
        <f>'Full responses'!BO157</f>
        <v>n</v>
      </c>
      <c r="AG157" s="30" t="str">
        <f>'Full responses'!BR157</f>
        <v>y</v>
      </c>
      <c r="AH157" s="30" t="str">
        <f>'Full responses'!BT157</f>
        <v>y</v>
      </c>
      <c r="AI157" s="30" t="str">
        <f>'Full responses'!BV157</f>
        <v>y</v>
      </c>
      <c r="AJ157" s="30" t="str">
        <f>'Full responses'!BX157</f>
        <v>Ask providers</v>
      </c>
      <c r="AK157" s="29" t="str">
        <f>'Full responses'!BZ157</f>
        <v>Ask providers</v>
      </c>
      <c r="AL157" s="29"/>
    </row>
    <row r="158" spans="1:38" x14ac:dyDescent="0.25">
      <c r="A158" s="30" t="str">
        <f>'Full responses'!A158</f>
        <v>South Lincolnshire CCG</v>
      </c>
      <c r="B158" s="30" t="str">
        <f>Table4[[#This Row],[Filter2]]</f>
        <v>y</v>
      </c>
      <c r="C158" s="30" t="str">
        <f>Table4[[#This Row],[Filter4]]</f>
        <v>n</v>
      </c>
      <c r="D158" s="30" t="str">
        <f>Table4[[#This Row],[Filter6]]</f>
        <v>n</v>
      </c>
      <c r="E158" s="30" t="str">
        <f>'Full responses'!G158</f>
        <v>n</v>
      </c>
      <c r="F158" s="30" t="str">
        <f>'Full responses'!J158</f>
        <v>n</v>
      </c>
      <c r="G158" s="30" t="str">
        <f>'Full responses'!K158</f>
        <v>n</v>
      </c>
      <c r="H158" s="30" t="str">
        <f>'Full responses'!L158</f>
        <v>n</v>
      </c>
      <c r="I158" s="30" t="str">
        <f>'Full responses'!M158</f>
        <v>n</v>
      </c>
      <c r="J158" s="30" t="str">
        <f>Table4[[#This Row],[Filter15]]</f>
        <v>y</v>
      </c>
      <c r="K158" s="30" t="str">
        <f>'Full responses'!Q158</f>
        <v>y</v>
      </c>
      <c r="L158" s="30" t="str">
        <f>'Full responses'!S158</f>
        <v>y</v>
      </c>
      <c r="M158" s="30" t="str">
        <f>Table4[[#This Row],[Filter21]]</f>
        <v>n</v>
      </c>
      <c r="N158" s="30" t="str">
        <f>Table4[[#This Row],[Filter22]]</f>
        <v>n</v>
      </c>
      <c r="O158" s="30" t="str">
        <f>'Full responses'!Y158</f>
        <v>n</v>
      </c>
      <c r="P158" s="30" t="str">
        <f>'Full responses'!Z158</f>
        <v>n</v>
      </c>
      <c r="Q158" s="30" t="str">
        <f>'Full responses'!AC158</f>
        <v>y</v>
      </c>
      <c r="R158" s="30" t="str">
        <f>'Full responses'!AD158</f>
        <v>n</v>
      </c>
      <c r="S158" s="30" t="str">
        <f>'Full responses'!AG158</f>
        <v>y</v>
      </c>
      <c r="T158" s="30" t="str">
        <f>'Full responses'!AH158</f>
        <v>n</v>
      </c>
      <c r="U158" s="30" t="str">
        <f>'Full responses'!AK158</f>
        <v>y</v>
      </c>
      <c r="V158" s="30" t="str">
        <f>'Full responses'!AL158</f>
        <v>n</v>
      </c>
      <c r="W158" s="30" t="str">
        <f>'Full responses'!AP158</f>
        <v>y</v>
      </c>
      <c r="X158" s="30" t="str">
        <f>'Full responses'!AQ158</f>
        <v>n</v>
      </c>
      <c r="Y158" s="30" t="str">
        <f>'Full responses'!AT158</f>
        <v>y</v>
      </c>
      <c r="Z158" s="30" t="str">
        <f>'Full responses'!AU158</f>
        <v>n</v>
      </c>
      <c r="AA158" s="30" t="str">
        <f>'Full responses'!AX158</f>
        <v>y</v>
      </c>
      <c r="AB158" s="30" t="str">
        <f>'Full responses'!AY158</f>
        <v>n</v>
      </c>
      <c r="AC158" s="30" t="str">
        <f>'Full responses'!BJ158</f>
        <v>y</v>
      </c>
      <c r="AD158" s="30" t="str">
        <f>'Full responses'!BK158</f>
        <v>n</v>
      </c>
      <c r="AE158" s="30" t="str">
        <f>'Full responses'!BN158</f>
        <v>y</v>
      </c>
      <c r="AF158" s="30" t="str">
        <f>'Full responses'!BO158</f>
        <v>n</v>
      </c>
      <c r="AG158" s="30" t="str">
        <f>'Full responses'!BR158</f>
        <v>n</v>
      </c>
      <c r="AH158" s="30" t="str">
        <f>'Full responses'!BT158</f>
        <v>n</v>
      </c>
      <c r="AI158" s="30" t="str">
        <f>'Full responses'!BV158</f>
        <v>n</v>
      </c>
      <c r="AJ158" s="30" t="str">
        <f>'Full responses'!BX158</f>
        <v>n</v>
      </c>
      <c r="AK158" s="29" t="str">
        <f>'Full responses'!BZ158</f>
        <v>n</v>
      </c>
      <c r="AL158" s="29"/>
    </row>
    <row r="159" spans="1:38" x14ac:dyDescent="0.25">
      <c r="A159" s="30" t="str">
        <f>'Full responses'!A159</f>
        <v>South Norfolk CCG</v>
      </c>
      <c r="B159" s="30" t="str">
        <f>Table4[[#This Row],[Filter2]]</f>
        <v>y</v>
      </c>
      <c r="C159" s="30" t="str">
        <f>Table4[[#This Row],[Filter4]]</f>
        <v>In development</v>
      </c>
      <c r="D159" s="30" t="str">
        <f>Table4[[#This Row],[Filter6]]</f>
        <v>n</v>
      </c>
      <c r="E159" s="30" t="str">
        <f>'Full responses'!G159</f>
        <v>n</v>
      </c>
      <c r="F159" s="30" t="str">
        <f>'Full responses'!J159</f>
        <v>n</v>
      </c>
      <c r="G159" s="30" t="str">
        <f>'Full responses'!K159</f>
        <v>y</v>
      </c>
      <c r="H159" s="30" t="str">
        <f>'Full responses'!L159</f>
        <v>n</v>
      </c>
      <c r="I159" s="30" t="str">
        <f>'Full responses'!M159</f>
        <v>y</v>
      </c>
      <c r="J159" s="30" t="str">
        <f>Table4[[#This Row],[Filter15]]</f>
        <v>y</v>
      </c>
      <c r="K159" s="30" t="str">
        <f>'Full responses'!Q159</f>
        <v>y</v>
      </c>
      <c r="L159" s="30" t="str">
        <f>'Full responses'!S159</f>
        <v>y</v>
      </c>
      <c r="M159" s="30">
        <f>Table4[[#This Row],[Filter21]]</f>
        <v>0</v>
      </c>
      <c r="N159" s="30">
        <f>Table4[[#This Row],[Filter22]]</f>
        <v>0</v>
      </c>
      <c r="O159" s="30">
        <f>'Full responses'!Y159</f>
        <v>0</v>
      </c>
      <c r="P159" s="30">
        <f>'Full responses'!Z159</f>
        <v>0</v>
      </c>
      <c r="Q159" s="30">
        <f>'Full responses'!AC159</f>
        <v>0</v>
      </c>
      <c r="R159" s="30">
        <f>'Full responses'!AD159</f>
        <v>0</v>
      </c>
      <c r="S159" s="30">
        <f>'Full responses'!AG159</f>
        <v>0</v>
      </c>
      <c r="T159" s="30">
        <f>'Full responses'!AH159</f>
        <v>0</v>
      </c>
      <c r="U159" s="30" t="str">
        <f>'Full responses'!AK159</f>
        <v>y</v>
      </c>
      <c r="V159" s="30" t="str">
        <f>'Full responses'!AL159</f>
        <v>y</v>
      </c>
      <c r="W159" s="30">
        <f>'Full responses'!AP159</f>
        <v>0</v>
      </c>
      <c r="X159" s="30">
        <f>'Full responses'!AQ159</f>
        <v>0</v>
      </c>
      <c r="Y159" s="30" t="str">
        <f>'Full responses'!AT159</f>
        <v>y</v>
      </c>
      <c r="Z159" s="30">
        <f>'Full responses'!AU159</f>
        <v>0</v>
      </c>
      <c r="AA159" s="30" t="str">
        <f>'Full responses'!AX159</f>
        <v>y</v>
      </c>
      <c r="AB159" s="30">
        <f>'Full responses'!AY159</f>
        <v>0</v>
      </c>
      <c r="AC159" s="30" t="str">
        <f>'Full responses'!BJ159</f>
        <v>y</v>
      </c>
      <c r="AD159" s="30">
        <f>'Full responses'!BK159</f>
        <v>0</v>
      </c>
      <c r="AE159" s="30" t="str">
        <f>'Full responses'!BN159</f>
        <v>y</v>
      </c>
      <c r="AF159" s="30">
        <f>'Full responses'!BO159</f>
        <v>0</v>
      </c>
      <c r="AG159" s="30" t="str">
        <f>'Full responses'!BR159</f>
        <v>y</v>
      </c>
      <c r="AH159" s="30" t="str">
        <f>'Full responses'!BT159</f>
        <v>y</v>
      </c>
      <c r="AI159" s="30" t="str">
        <f>'Full responses'!BV159</f>
        <v>y</v>
      </c>
      <c r="AJ159" s="30" t="str">
        <f>'Full responses'!BX159</f>
        <v>In development</v>
      </c>
      <c r="AK159" s="29" t="str">
        <f>'Full responses'!BZ159</f>
        <v>y</v>
      </c>
      <c r="AL159" s="29"/>
    </row>
    <row r="160" spans="1:38" x14ac:dyDescent="0.25">
      <c r="A160" s="30" t="str">
        <f>'Full responses'!A160</f>
        <v>South Reading CCG</v>
      </c>
      <c r="B160" s="30" t="str">
        <f>Table4[[#This Row],[Filter2]]</f>
        <v>y</v>
      </c>
      <c r="C160" s="30" t="str">
        <f>Table4[[#This Row],[Filter4]]</f>
        <v>n</v>
      </c>
      <c r="D160" s="30" t="str">
        <f>Table4[[#This Row],[Filter6]]</f>
        <v>n</v>
      </c>
      <c r="E160" s="30" t="str">
        <f>'Full responses'!G160</f>
        <v>n</v>
      </c>
      <c r="F160" s="30" t="str">
        <f>'Full responses'!J160</f>
        <v>y</v>
      </c>
      <c r="G160" s="30" t="str">
        <f>'Full responses'!K160</f>
        <v>y</v>
      </c>
      <c r="H160" s="30" t="str">
        <f>'Full responses'!L160</f>
        <v>n</v>
      </c>
      <c r="I160" s="30" t="str">
        <f>'Full responses'!M160</f>
        <v>y</v>
      </c>
      <c r="J160" s="30" t="str">
        <f>Table4[[#This Row],[Filter15]]</f>
        <v>y</v>
      </c>
      <c r="K160" s="30" t="str">
        <f>'Full responses'!Q160</f>
        <v>n</v>
      </c>
      <c r="L160" s="30" t="str">
        <f>'Full responses'!S160</f>
        <v>y</v>
      </c>
      <c r="M160" s="30" t="str">
        <f>Table4[[#This Row],[Filter21]]</f>
        <v>y</v>
      </c>
      <c r="N160" s="30" t="str">
        <f>Table4[[#This Row],[Filter22]]</f>
        <v>n</v>
      </c>
      <c r="O160" s="30" t="str">
        <f>'Full responses'!Y160</f>
        <v>Ask providers</v>
      </c>
      <c r="P160" s="30" t="str">
        <f>'Full responses'!Z160</f>
        <v>Ask providers</v>
      </c>
      <c r="Q160" s="30" t="str">
        <f>'Full responses'!AC160</f>
        <v>Ask providers</v>
      </c>
      <c r="R160" s="30" t="str">
        <f>'Full responses'!AD160</f>
        <v>Ask providers</v>
      </c>
      <c r="S160" s="30" t="str">
        <f>'Full responses'!AG160</f>
        <v>y</v>
      </c>
      <c r="T160" s="30" t="str">
        <f>'Full responses'!AH160</f>
        <v>n</v>
      </c>
      <c r="U160" s="30" t="str">
        <f>'Full responses'!AK160</f>
        <v>n</v>
      </c>
      <c r="V160" s="30" t="str">
        <f>'Full responses'!AL160</f>
        <v>n</v>
      </c>
      <c r="W160" s="30" t="str">
        <f>'Full responses'!AP160</f>
        <v>y</v>
      </c>
      <c r="X160" s="30" t="str">
        <f>'Full responses'!AQ160</f>
        <v>n</v>
      </c>
      <c r="Y160" s="30" t="str">
        <f>'Full responses'!AT160</f>
        <v>y</v>
      </c>
      <c r="Z160" s="30" t="str">
        <f>'Full responses'!AU160</f>
        <v>n</v>
      </c>
      <c r="AA160" s="30" t="str">
        <f>'Full responses'!AX160</f>
        <v>y</v>
      </c>
      <c r="AB160" s="30" t="str">
        <f>'Full responses'!AY160</f>
        <v>y</v>
      </c>
      <c r="AC160" s="30" t="str">
        <f>'Full responses'!BJ160</f>
        <v>y</v>
      </c>
      <c r="AD160" s="30" t="str">
        <f>'Full responses'!BK160</f>
        <v>y</v>
      </c>
      <c r="AE160" s="30" t="str">
        <f>'Full responses'!BN160</f>
        <v>y</v>
      </c>
      <c r="AF160" s="30" t="str">
        <f>'Full responses'!BO160</f>
        <v>n</v>
      </c>
      <c r="AG160" s="30" t="str">
        <f>'Full responses'!BR160</f>
        <v>y</v>
      </c>
      <c r="AH160" s="30" t="str">
        <f>'Full responses'!BT160</f>
        <v>y</v>
      </c>
      <c r="AI160" s="30" t="str">
        <f>'Full responses'!BV160</f>
        <v>y</v>
      </c>
      <c r="AJ160" s="30" t="str">
        <f>'Full responses'!BX160</f>
        <v>Ask providers</v>
      </c>
      <c r="AK160" s="29" t="str">
        <f>'Full responses'!BZ160</f>
        <v>Ask providers</v>
      </c>
      <c r="AL160" s="29"/>
    </row>
    <row r="161" spans="1:38" x14ac:dyDescent="0.25">
      <c r="A161" s="30" t="str">
        <f>'Full responses'!A161</f>
        <v>South Sefton CCG</v>
      </c>
      <c r="B161" s="30" t="str">
        <f>Table4[[#This Row],[Filter2]]</f>
        <v>y</v>
      </c>
      <c r="C161" s="30" t="str">
        <f>Table4[[#This Row],[Filter4]]</f>
        <v>n</v>
      </c>
      <c r="D161" s="30" t="str">
        <f>Table4[[#This Row],[Filter6]]</f>
        <v>n</v>
      </c>
      <c r="E161" s="30" t="str">
        <f>'Full responses'!G161</f>
        <v>n</v>
      </c>
      <c r="F161" s="30" t="str">
        <f>'Full responses'!J161</f>
        <v>y</v>
      </c>
      <c r="G161" s="30" t="str">
        <f>'Full responses'!K161</f>
        <v>y</v>
      </c>
      <c r="H161" s="30" t="str">
        <f>'Full responses'!L161</f>
        <v>y</v>
      </c>
      <c r="I161" s="30" t="str">
        <f>'Full responses'!M161</f>
        <v>y</v>
      </c>
      <c r="J161" s="30" t="str">
        <f>Table4[[#This Row],[Filter15]]</f>
        <v>y</v>
      </c>
      <c r="K161" s="30" t="str">
        <f>'Full responses'!Q161</f>
        <v>n</v>
      </c>
      <c r="L161" s="30" t="str">
        <f>'Full responses'!S161</f>
        <v>y</v>
      </c>
      <c r="M161" s="30" t="str">
        <f>Table4[[#This Row],[Filter21]]</f>
        <v>Ask providers</v>
      </c>
      <c r="N161" s="30" t="str">
        <f>Table4[[#This Row],[Filter22]]</f>
        <v>Ask providers</v>
      </c>
      <c r="O161" s="30" t="str">
        <f>'Full responses'!Y161</f>
        <v>Ask providers</v>
      </c>
      <c r="P161" s="30" t="str">
        <f>'Full responses'!Z161</f>
        <v>Ask providers</v>
      </c>
      <c r="Q161" s="30" t="str">
        <f>'Full responses'!AC161</f>
        <v>Ask providers</v>
      </c>
      <c r="R161" s="30" t="str">
        <f>'Full responses'!AD161</f>
        <v>Ask providers</v>
      </c>
      <c r="S161" s="30" t="str">
        <f>'Full responses'!AG161</f>
        <v>y</v>
      </c>
      <c r="T161" s="30" t="str">
        <f>'Full responses'!AH161</f>
        <v>y</v>
      </c>
      <c r="U161" s="30" t="str">
        <f>'Full responses'!AK161</f>
        <v>y</v>
      </c>
      <c r="V161" s="30" t="str">
        <f>'Full responses'!AL161</f>
        <v>y</v>
      </c>
      <c r="W161" s="30" t="str">
        <f>'Full responses'!AP161</f>
        <v>y</v>
      </c>
      <c r="X161" s="30" t="str">
        <f>'Full responses'!AQ161</f>
        <v>y</v>
      </c>
      <c r="Y161" s="30" t="str">
        <f>'Full responses'!AT161</f>
        <v>n</v>
      </c>
      <c r="Z161" s="30" t="str">
        <f>'Full responses'!AU161</f>
        <v>n</v>
      </c>
      <c r="AA161" s="30" t="str">
        <f>'Full responses'!AX161</f>
        <v>n</v>
      </c>
      <c r="AB161" s="30" t="str">
        <f>'Full responses'!AY161</f>
        <v>n</v>
      </c>
      <c r="AC161" s="30" t="str">
        <f>'Full responses'!BJ161</f>
        <v>n</v>
      </c>
      <c r="AD161" s="30" t="str">
        <f>'Full responses'!BK161</f>
        <v>n</v>
      </c>
      <c r="AE161" s="30" t="str">
        <f>'Full responses'!BN161</f>
        <v>NHS England</v>
      </c>
      <c r="AF161" s="30" t="str">
        <f>'Full responses'!BO161</f>
        <v>NHS England</v>
      </c>
      <c r="AG161" s="30" t="str">
        <f>'Full responses'!BR161</f>
        <v>y</v>
      </c>
      <c r="AH161" s="30" t="str">
        <f>'Full responses'!BT161</f>
        <v>Ask providers</v>
      </c>
      <c r="AI161" s="30" t="str">
        <f>'Full responses'!BV161</f>
        <v>y</v>
      </c>
      <c r="AJ161" s="30" t="str">
        <f>'Full responses'!BX161</f>
        <v>Ask providers</v>
      </c>
      <c r="AK161" s="29" t="str">
        <f>'Full responses'!BZ161</f>
        <v>Ask providers</v>
      </c>
      <c r="AL161" s="29"/>
    </row>
    <row r="162" spans="1:38" x14ac:dyDescent="0.25">
      <c r="A162" s="30" t="str">
        <f>'Full responses'!A162</f>
        <v>South Tees CCG</v>
      </c>
      <c r="B162" s="30" t="str">
        <f>Table4[[#This Row],[Filter2]]</f>
        <v>y</v>
      </c>
      <c r="C162" s="30" t="str">
        <f>Table4[[#This Row],[Filter4]]</f>
        <v>n</v>
      </c>
      <c r="D162" s="30" t="str">
        <f>Table4[[#This Row],[Filter6]]</f>
        <v>n</v>
      </c>
      <c r="E162" s="30" t="str">
        <f>'Full responses'!G162</f>
        <v>n</v>
      </c>
      <c r="F162" s="30" t="str">
        <f>'Full responses'!J162</f>
        <v>y</v>
      </c>
      <c r="G162" s="30" t="str">
        <f>'Full responses'!K162</f>
        <v>y</v>
      </c>
      <c r="H162" s="30" t="str">
        <f>'Full responses'!L162</f>
        <v>y</v>
      </c>
      <c r="I162" s="30" t="str">
        <f>'Full responses'!M162</f>
        <v>y</v>
      </c>
      <c r="J162" s="30" t="str">
        <f>Table4[[#This Row],[Filter15]]</f>
        <v>y</v>
      </c>
      <c r="K162" s="30" t="str">
        <f>'Full responses'!Q162</f>
        <v>y</v>
      </c>
      <c r="L162" s="30" t="str">
        <f>'Full responses'!S162</f>
        <v>y</v>
      </c>
      <c r="M162" s="30" t="str">
        <f>Table4[[#This Row],[Filter21]]</f>
        <v>y</v>
      </c>
      <c r="N162" s="30" t="str">
        <f>Table4[[#This Row],[Filter22]]</f>
        <v>n</v>
      </c>
      <c r="O162" s="30" t="str">
        <f>'Full responses'!Y162</f>
        <v>n</v>
      </c>
      <c r="P162" s="30" t="str">
        <f>'Full responses'!Z162</f>
        <v>n</v>
      </c>
      <c r="Q162" s="30" t="str">
        <f>'Full responses'!AC162</f>
        <v>y</v>
      </c>
      <c r="R162" s="30" t="str">
        <f>'Full responses'!AD162</f>
        <v>y</v>
      </c>
      <c r="S162" s="30" t="str">
        <f>'Full responses'!AG162</f>
        <v>y</v>
      </c>
      <c r="T162" s="30" t="str">
        <f>'Full responses'!AH162</f>
        <v>y</v>
      </c>
      <c r="U162" s="30" t="str">
        <f>'Full responses'!AK162</f>
        <v>y</v>
      </c>
      <c r="V162" s="30" t="str">
        <f>'Full responses'!AL162</f>
        <v>y</v>
      </c>
      <c r="W162" s="30" t="str">
        <f>'Full responses'!AP162</f>
        <v>y</v>
      </c>
      <c r="X162" s="30" t="str">
        <f>'Full responses'!AQ162</f>
        <v>y</v>
      </c>
      <c r="Y162" s="30" t="str">
        <f>'Full responses'!AT162</f>
        <v>y</v>
      </c>
      <c r="Z162" s="30" t="str">
        <f>'Full responses'!AU162</f>
        <v>y</v>
      </c>
      <c r="AA162" s="30" t="str">
        <f>'Full responses'!AX162</f>
        <v>y</v>
      </c>
      <c r="AB162" s="30" t="str">
        <f>'Full responses'!AY162</f>
        <v>y</v>
      </c>
      <c r="AC162" s="30" t="str">
        <f>'Full responses'!BJ162</f>
        <v>y</v>
      </c>
      <c r="AD162" s="30" t="str">
        <f>'Full responses'!BK162</f>
        <v>y</v>
      </c>
      <c r="AE162" s="30" t="str">
        <f>'Full responses'!BN162</f>
        <v>y</v>
      </c>
      <c r="AF162" s="30" t="str">
        <f>'Full responses'!BO162</f>
        <v>y</v>
      </c>
      <c r="AG162" s="30" t="str">
        <f>'Full responses'!BR162</f>
        <v>y</v>
      </c>
      <c r="AH162" s="30" t="str">
        <f>'Full responses'!BT162</f>
        <v>n</v>
      </c>
      <c r="AI162" s="30" t="str">
        <f>'Full responses'!BV162</f>
        <v>y</v>
      </c>
      <c r="AJ162" s="30" t="str">
        <f>'Full responses'!BX162</f>
        <v>n</v>
      </c>
      <c r="AK162" s="29" t="str">
        <f>'Full responses'!BZ162</f>
        <v>n</v>
      </c>
      <c r="AL162" s="29"/>
    </row>
    <row r="163" spans="1:38" x14ac:dyDescent="0.25">
      <c r="A163" s="30" t="str">
        <f>'Full responses'!A163</f>
        <v>South Tyneside CCG</v>
      </c>
      <c r="B163" s="30" t="str">
        <f>Table4[[#This Row],[Filter2]]</f>
        <v>y</v>
      </c>
      <c r="C163" s="30" t="str">
        <f>Table4[[#This Row],[Filter4]]</f>
        <v>n</v>
      </c>
      <c r="D163" s="30" t="str">
        <f>Table4[[#This Row],[Filter6]]</f>
        <v>n</v>
      </c>
      <c r="E163" s="30" t="str">
        <f>'Full responses'!G163</f>
        <v>n</v>
      </c>
      <c r="F163" s="30" t="str">
        <f>'Full responses'!J163</f>
        <v>y</v>
      </c>
      <c r="G163" s="30" t="str">
        <f>'Full responses'!K163</f>
        <v>y</v>
      </c>
      <c r="H163" s="30" t="str">
        <f>'Full responses'!L163</f>
        <v>n</v>
      </c>
      <c r="I163" s="30" t="str">
        <f>'Full responses'!M163</f>
        <v>y</v>
      </c>
      <c r="J163" s="30" t="str">
        <f>Table4[[#This Row],[Filter15]]</f>
        <v>y</v>
      </c>
      <c r="K163" s="30" t="str">
        <f>'Full responses'!Q163</f>
        <v>y</v>
      </c>
      <c r="L163" s="30" t="str">
        <f>'Full responses'!S163</f>
        <v>n</v>
      </c>
      <c r="M163" s="30" t="str">
        <f>Table4[[#This Row],[Filter21]]</f>
        <v>n</v>
      </c>
      <c r="N163" s="30" t="str">
        <f>Table4[[#This Row],[Filter22]]</f>
        <v>n</v>
      </c>
      <c r="O163" s="30" t="str">
        <f>'Full responses'!Y163</f>
        <v>y</v>
      </c>
      <c r="P163" s="30" t="str">
        <f>'Full responses'!Z163</f>
        <v>y</v>
      </c>
      <c r="Q163" s="30" t="str">
        <f>'Full responses'!AC163</f>
        <v>n</v>
      </c>
      <c r="R163" s="30" t="str">
        <f>'Full responses'!AD163</f>
        <v>n</v>
      </c>
      <c r="S163" s="30" t="str">
        <f>'Full responses'!AG163</f>
        <v>y</v>
      </c>
      <c r="T163" s="30" t="str">
        <f>'Full responses'!AH163</f>
        <v>y</v>
      </c>
      <c r="U163" s="30" t="str">
        <f>'Full responses'!AK163</f>
        <v>y</v>
      </c>
      <c r="V163" s="30" t="str">
        <f>'Full responses'!AL163</f>
        <v>y</v>
      </c>
      <c r="W163" s="30" t="str">
        <f>'Full responses'!AP163</f>
        <v>n</v>
      </c>
      <c r="X163" s="30" t="str">
        <f>'Full responses'!AQ163</f>
        <v>n</v>
      </c>
      <c r="Y163" s="30" t="str">
        <f>'Full responses'!AT163</f>
        <v>y</v>
      </c>
      <c r="Z163" s="30">
        <f>'Full responses'!AU163</f>
        <v>0</v>
      </c>
      <c r="AA163" s="30" t="str">
        <f>'Full responses'!AX163</f>
        <v>y</v>
      </c>
      <c r="AB163" s="30" t="str">
        <f>'Full responses'!AY163</f>
        <v>y</v>
      </c>
      <c r="AC163" s="30" t="str">
        <f>'Full responses'!BJ163</f>
        <v>y</v>
      </c>
      <c r="AD163" s="30" t="str">
        <f>'Full responses'!BK163</f>
        <v>y</v>
      </c>
      <c r="AE163" s="30" t="str">
        <f>'Full responses'!BN163</f>
        <v>y</v>
      </c>
      <c r="AF163" s="30" t="str">
        <f>'Full responses'!BO163</f>
        <v>y</v>
      </c>
      <c r="AG163" s="30" t="str">
        <f>'Full responses'!BR163</f>
        <v>y</v>
      </c>
      <c r="AH163" s="30" t="str">
        <f>'Full responses'!BT163</f>
        <v>n</v>
      </c>
      <c r="AI163" s="30" t="str">
        <f>'Full responses'!BV163</f>
        <v>y</v>
      </c>
      <c r="AJ163" s="30" t="str">
        <f>'Full responses'!BX163</f>
        <v>n</v>
      </c>
      <c r="AK163" s="29" t="str">
        <f>'Full responses'!BZ163</f>
        <v>n</v>
      </c>
      <c r="AL163" s="29"/>
    </row>
    <row r="164" spans="1:38" x14ac:dyDescent="0.25">
      <c r="A164" s="30" t="str">
        <f>'Full responses'!A164</f>
        <v>South Warwickshire CCG</v>
      </c>
      <c r="B164" s="30" t="str">
        <f>Table4[[#This Row],[Filter2]]</f>
        <v>y</v>
      </c>
      <c r="C164" s="30" t="str">
        <f>Table4[[#This Row],[Filter4]]</f>
        <v>y</v>
      </c>
      <c r="D164" s="30" t="str">
        <f>Table4[[#This Row],[Filter6]]</f>
        <v>n</v>
      </c>
      <c r="E164" s="30" t="str">
        <f>'Full responses'!G164</f>
        <v>y</v>
      </c>
      <c r="F164" s="30" t="str">
        <f>'Full responses'!J164</f>
        <v>y</v>
      </c>
      <c r="G164" s="30" t="str">
        <f>'Full responses'!K164</f>
        <v>y</v>
      </c>
      <c r="H164" s="30" t="str">
        <f>'Full responses'!L164</f>
        <v>y</v>
      </c>
      <c r="I164" s="30" t="str">
        <f>'Full responses'!M164</f>
        <v>y</v>
      </c>
      <c r="J164" s="30" t="str">
        <f>Table4[[#This Row],[Filter15]]</f>
        <v>y</v>
      </c>
      <c r="K164" s="30" t="str">
        <f>'Full responses'!Q164</f>
        <v>y</v>
      </c>
      <c r="L164" s="30" t="str">
        <f>'Full responses'!S164</f>
        <v>y</v>
      </c>
      <c r="M164" s="30" t="str">
        <f>Table4[[#This Row],[Filter21]]</f>
        <v>n</v>
      </c>
      <c r="N164" s="30" t="str">
        <f>Table4[[#This Row],[Filter22]]</f>
        <v>n</v>
      </c>
      <c r="O164" s="30" t="str">
        <f>'Full responses'!Y164</f>
        <v>n</v>
      </c>
      <c r="P164" s="30" t="str">
        <f>'Full responses'!Z164</f>
        <v>n</v>
      </c>
      <c r="Q164" s="30" t="str">
        <f>'Full responses'!AC164</f>
        <v>y</v>
      </c>
      <c r="R164" s="30" t="str">
        <f>'Full responses'!AD164</f>
        <v>y</v>
      </c>
      <c r="S164" s="30" t="str">
        <f>'Full responses'!AG164</f>
        <v>y</v>
      </c>
      <c r="T164" s="30" t="str">
        <f>'Full responses'!AH164</f>
        <v>y</v>
      </c>
      <c r="U164" s="30" t="str">
        <f>'Full responses'!AK164</f>
        <v>y</v>
      </c>
      <c r="V164" s="30" t="str">
        <f>'Full responses'!AL164</f>
        <v>y</v>
      </c>
      <c r="W164" s="30" t="str">
        <f>'Full responses'!AP164</f>
        <v>y</v>
      </c>
      <c r="X164" s="30" t="str">
        <f>'Full responses'!AQ164</f>
        <v>y</v>
      </c>
      <c r="Y164" s="30" t="str">
        <f>'Full responses'!AT164</f>
        <v>n</v>
      </c>
      <c r="Z164" s="30" t="str">
        <f>'Full responses'!AU164</f>
        <v>n</v>
      </c>
      <c r="AA164" s="30" t="str">
        <f>'Full responses'!AX164</f>
        <v>y</v>
      </c>
      <c r="AB164" s="30" t="str">
        <f>'Full responses'!AY164</f>
        <v>y</v>
      </c>
      <c r="AC164" s="30" t="str">
        <f>'Full responses'!BJ164</f>
        <v>y</v>
      </c>
      <c r="AD164" s="30" t="str">
        <f>'Full responses'!BK164</f>
        <v>y</v>
      </c>
      <c r="AE164" s="30" t="str">
        <f>'Full responses'!BN164</f>
        <v>y</v>
      </c>
      <c r="AF164" s="30" t="str">
        <f>'Full responses'!BO164</f>
        <v>y</v>
      </c>
      <c r="AG164" s="30" t="str">
        <f>'Full responses'!BR164</f>
        <v>y</v>
      </c>
      <c r="AH164" s="30" t="str">
        <f>'Full responses'!BT164</f>
        <v>y</v>
      </c>
      <c r="AI164" s="30" t="str">
        <f>'Full responses'!BV164</f>
        <v>y</v>
      </c>
      <c r="AJ164" s="30" t="str">
        <f>'Full responses'!BX164</f>
        <v>In development</v>
      </c>
      <c r="AK164" s="29" t="str">
        <f>'Full responses'!BZ164</f>
        <v>In development</v>
      </c>
      <c r="AL164" s="29"/>
    </row>
    <row r="165" spans="1:38" x14ac:dyDescent="0.25">
      <c r="A165" s="30" t="str">
        <f>'Full responses'!A165</f>
        <v>South West Lincolnshire CCG</v>
      </c>
      <c r="B165" s="30" t="str">
        <f>Table4[[#This Row],[Filter2]]</f>
        <v>y</v>
      </c>
      <c r="C165" s="30" t="str">
        <f>Table4[[#This Row],[Filter4]]</f>
        <v>n</v>
      </c>
      <c r="D165" s="30" t="str">
        <f>Table4[[#This Row],[Filter6]]</f>
        <v>n</v>
      </c>
      <c r="E165" s="30" t="str">
        <f>'Full responses'!G165</f>
        <v>n</v>
      </c>
      <c r="F165" s="30" t="str">
        <f>'Full responses'!J165</f>
        <v>n</v>
      </c>
      <c r="G165" s="30" t="str">
        <f>'Full responses'!K165</f>
        <v>n</v>
      </c>
      <c r="H165" s="30" t="str">
        <f>'Full responses'!L165</f>
        <v>n</v>
      </c>
      <c r="I165" s="30" t="str">
        <f>'Full responses'!M165</f>
        <v>n</v>
      </c>
      <c r="J165" s="30" t="str">
        <f>Table4[[#This Row],[Filter15]]</f>
        <v>y</v>
      </c>
      <c r="K165" s="30" t="str">
        <f>'Full responses'!Q165</f>
        <v>y</v>
      </c>
      <c r="L165" s="30" t="str">
        <f>'Full responses'!S165</f>
        <v>y</v>
      </c>
      <c r="M165" s="30" t="str">
        <f>Table4[[#This Row],[Filter21]]</f>
        <v>n</v>
      </c>
      <c r="N165" s="30" t="str">
        <f>Table4[[#This Row],[Filter22]]</f>
        <v>n</v>
      </c>
      <c r="O165" s="30" t="str">
        <f>'Full responses'!Y165</f>
        <v>n</v>
      </c>
      <c r="P165" s="30" t="str">
        <f>'Full responses'!Z165</f>
        <v>n</v>
      </c>
      <c r="Q165" s="30" t="str">
        <f>'Full responses'!AC165</f>
        <v>y</v>
      </c>
      <c r="R165" s="30" t="str">
        <f>'Full responses'!AD165</f>
        <v>n</v>
      </c>
      <c r="S165" s="30" t="str">
        <f>'Full responses'!AG165</f>
        <v>y</v>
      </c>
      <c r="T165" s="30" t="str">
        <f>'Full responses'!AH165</f>
        <v>n</v>
      </c>
      <c r="U165" s="30" t="str">
        <f>'Full responses'!AK165</f>
        <v>y</v>
      </c>
      <c r="V165" s="30" t="str">
        <f>'Full responses'!AL165</f>
        <v>n</v>
      </c>
      <c r="W165" s="30" t="str">
        <f>'Full responses'!AP165</f>
        <v>y</v>
      </c>
      <c r="X165" s="30" t="str">
        <f>'Full responses'!AQ165</f>
        <v>n</v>
      </c>
      <c r="Y165" s="30" t="str">
        <f>'Full responses'!AT165</f>
        <v>y</v>
      </c>
      <c r="Z165" s="30" t="str">
        <f>'Full responses'!AU165</f>
        <v>n</v>
      </c>
      <c r="AA165" s="30" t="str">
        <f>'Full responses'!AX165</f>
        <v>y</v>
      </c>
      <c r="AB165" s="30" t="str">
        <f>'Full responses'!AY165</f>
        <v>n</v>
      </c>
      <c r="AC165" s="30" t="str">
        <f>'Full responses'!BJ165</f>
        <v>y</v>
      </c>
      <c r="AD165" s="30" t="str">
        <f>'Full responses'!BK165</f>
        <v>n</v>
      </c>
      <c r="AE165" s="30" t="str">
        <f>'Full responses'!BN165</f>
        <v>y</v>
      </c>
      <c r="AF165" s="30" t="str">
        <f>'Full responses'!BO165</f>
        <v>n</v>
      </c>
      <c r="AG165" s="30" t="str">
        <f>'Full responses'!BR165</f>
        <v>n</v>
      </c>
      <c r="AH165" s="30" t="str">
        <f>'Full responses'!BT165</f>
        <v>n</v>
      </c>
      <c r="AI165" s="30" t="str">
        <f>'Full responses'!BV165</f>
        <v>n</v>
      </c>
      <c r="AJ165" s="30" t="str">
        <f>'Full responses'!BX165</f>
        <v>n</v>
      </c>
      <c r="AK165" s="29" t="str">
        <f>'Full responses'!BZ165</f>
        <v>n</v>
      </c>
      <c r="AL165" s="29"/>
    </row>
    <row r="166" spans="1:38" x14ac:dyDescent="0.25">
      <c r="A166" s="30" t="str">
        <f>'Full responses'!A166</f>
        <v>South Worcestershire CCG</v>
      </c>
      <c r="B166" s="30" t="str">
        <f>Table4[[#This Row],[Filter2]]</f>
        <v>Awaiting response - reminder sent</v>
      </c>
      <c r="C166" s="30">
        <f>Table4[[#This Row],[Filter4]]</f>
        <v>0</v>
      </c>
      <c r="D166" s="30">
        <f>Table4[[#This Row],[Filter6]]</f>
        <v>0</v>
      </c>
      <c r="E166" s="30">
        <f>'Full responses'!G166</f>
        <v>0</v>
      </c>
      <c r="F166" s="30">
        <f>'Full responses'!J166</f>
        <v>0</v>
      </c>
      <c r="G166" s="30">
        <f>'Full responses'!K166</f>
        <v>0</v>
      </c>
      <c r="H166" s="30">
        <f>'Full responses'!L166</f>
        <v>0</v>
      </c>
      <c r="I166" s="30">
        <f>'Full responses'!M166</f>
        <v>0</v>
      </c>
      <c r="J166" s="30">
        <f>Table4[[#This Row],[Filter15]]</f>
        <v>0</v>
      </c>
      <c r="K166" s="30">
        <f>'Full responses'!Q166</f>
        <v>0</v>
      </c>
      <c r="L166" s="30">
        <f>'Full responses'!S166</f>
        <v>0</v>
      </c>
      <c r="M166" s="30">
        <f>Table4[[#This Row],[Filter21]]</f>
        <v>0</v>
      </c>
      <c r="N166" s="30">
        <f>Table4[[#This Row],[Filter22]]</f>
        <v>0</v>
      </c>
      <c r="O166" s="30">
        <f>'Full responses'!Y166</f>
        <v>0</v>
      </c>
      <c r="P166" s="30">
        <f>'Full responses'!Z166</f>
        <v>0</v>
      </c>
      <c r="Q166" s="30">
        <f>'Full responses'!AC166</f>
        <v>0</v>
      </c>
      <c r="R166" s="30">
        <f>'Full responses'!AD166</f>
        <v>0</v>
      </c>
      <c r="S166" s="30">
        <f>'Full responses'!AG166</f>
        <v>0</v>
      </c>
      <c r="T166" s="30">
        <f>'Full responses'!AH166</f>
        <v>0</v>
      </c>
      <c r="U166" s="30">
        <f>'Full responses'!AK166</f>
        <v>0</v>
      </c>
      <c r="V166" s="30">
        <f>'Full responses'!AL166</f>
        <v>0</v>
      </c>
      <c r="W166" s="30">
        <f>'Full responses'!AP166</f>
        <v>0</v>
      </c>
      <c r="X166" s="30">
        <f>'Full responses'!AQ166</f>
        <v>0</v>
      </c>
      <c r="Y166" s="30">
        <f>'Full responses'!AT166</f>
        <v>0</v>
      </c>
      <c r="Z166" s="30">
        <f>'Full responses'!AU166</f>
        <v>0</v>
      </c>
      <c r="AA166" s="30">
        <f>'Full responses'!AX166</f>
        <v>0</v>
      </c>
      <c r="AB166" s="30">
        <f>'Full responses'!AY166</f>
        <v>0</v>
      </c>
      <c r="AC166" s="30">
        <f>'Full responses'!BJ166</f>
        <v>0</v>
      </c>
      <c r="AD166" s="30">
        <f>'Full responses'!BK166</f>
        <v>0</v>
      </c>
      <c r="AE166" s="30">
        <f>'Full responses'!BN166</f>
        <v>0</v>
      </c>
      <c r="AF166" s="30">
        <f>'Full responses'!BO166</f>
        <v>0</v>
      </c>
      <c r="AG166" s="30">
        <f>'Full responses'!BR166</f>
        <v>0</v>
      </c>
      <c r="AH166" s="30">
        <f>'Full responses'!BT166</f>
        <v>0</v>
      </c>
      <c r="AI166" s="30">
        <f>'Full responses'!BV166</f>
        <v>0</v>
      </c>
      <c r="AJ166" s="30">
        <f>'Full responses'!BX166</f>
        <v>0</v>
      </c>
      <c r="AK166" s="29">
        <f>'Full responses'!BZ166</f>
        <v>0</v>
      </c>
      <c r="AL166" s="29"/>
    </row>
    <row r="167" spans="1:38" x14ac:dyDescent="0.25">
      <c r="A167" s="30" t="str">
        <f>'Full responses'!A167</f>
        <v>Southampton CityCCG</v>
      </c>
      <c r="B167" s="30" t="str">
        <f>Table4[[#This Row],[Filter2]]</f>
        <v>y</v>
      </c>
      <c r="C167" s="30" t="str">
        <f>Table4[[#This Row],[Filter4]]</f>
        <v>n</v>
      </c>
      <c r="D167" s="30" t="str">
        <f>Table4[[#This Row],[Filter6]]</f>
        <v>y</v>
      </c>
      <c r="E167" s="30" t="str">
        <f>'Full responses'!G167</f>
        <v>n</v>
      </c>
      <c r="F167" s="30" t="str">
        <f>'Full responses'!J167</f>
        <v>y</v>
      </c>
      <c r="G167" s="30" t="str">
        <f>'Full responses'!K167</f>
        <v>y</v>
      </c>
      <c r="H167" s="30" t="str">
        <f>'Full responses'!L167</f>
        <v>n</v>
      </c>
      <c r="I167" s="30" t="str">
        <f>'Full responses'!M167</f>
        <v>y</v>
      </c>
      <c r="J167" s="30" t="str">
        <f>Table4[[#This Row],[Filter15]]</f>
        <v>y</v>
      </c>
      <c r="K167" s="30" t="str">
        <f>'Full responses'!Q167</f>
        <v>y</v>
      </c>
      <c r="L167" s="30" t="str">
        <f>'Full responses'!S167</f>
        <v>y</v>
      </c>
      <c r="M167" s="30" t="str">
        <f>Table4[[#This Row],[Filter21]]</f>
        <v>y</v>
      </c>
      <c r="N167" s="30" t="str">
        <f>Table4[[#This Row],[Filter22]]</f>
        <v>n</v>
      </c>
      <c r="O167" s="30" t="str">
        <f>'Full responses'!Y167</f>
        <v>y</v>
      </c>
      <c r="P167" s="30" t="str">
        <f>'Full responses'!Z167</f>
        <v>n</v>
      </c>
      <c r="Q167" s="30" t="str">
        <f>'Full responses'!AC167</f>
        <v>y</v>
      </c>
      <c r="R167" s="30" t="str">
        <f>'Full responses'!AD167</f>
        <v>n</v>
      </c>
      <c r="S167" s="30" t="str">
        <f>'Full responses'!AG167</f>
        <v>y</v>
      </c>
      <c r="T167" s="30" t="str">
        <f>'Full responses'!AH167</f>
        <v>y</v>
      </c>
      <c r="U167" s="30" t="str">
        <f>'Full responses'!AK167</f>
        <v>y</v>
      </c>
      <c r="V167" s="30" t="str">
        <f>'Full responses'!AL167</f>
        <v>y</v>
      </c>
      <c r="W167" s="30" t="str">
        <f>'Full responses'!AP167</f>
        <v>y</v>
      </c>
      <c r="X167" s="30" t="str">
        <f>'Full responses'!AQ167</f>
        <v>n</v>
      </c>
      <c r="Y167" s="30" t="str">
        <f>'Full responses'!AT167</f>
        <v>y</v>
      </c>
      <c r="Z167" s="30" t="str">
        <f>'Full responses'!AU167</f>
        <v>n</v>
      </c>
      <c r="AA167" s="30" t="str">
        <f>'Full responses'!AX167</f>
        <v>y</v>
      </c>
      <c r="AB167" s="30" t="str">
        <f>'Full responses'!AY167</f>
        <v>n</v>
      </c>
      <c r="AC167" s="30" t="str">
        <f>'Full responses'!BJ167</f>
        <v>y</v>
      </c>
      <c r="AD167" s="30" t="str">
        <f>'Full responses'!BK167</f>
        <v>n</v>
      </c>
      <c r="AE167" s="30" t="str">
        <f>'Full responses'!BN167</f>
        <v>y</v>
      </c>
      <c r="AF167" s="30" t="str">
        <f>'Full responses'!BO167</f>
        <v>n</v>
      </c>
      <c r="AG167" s="30" t="str">
        <f>'Full responses'!BR167</f>
        <v>y</v>
      </c>
      <c r="AH167" s="30" t="str">
        <f>'Full responses'!BT167</f>
        <v>n</v>
      </c>
      <c r="AI167" s="30" t="str">
        <f>'Full responses'!BV167</f>
        <v>y</v>
      </c>
      <c r="AJ167" s="30" t="str">
        <f>'Full responses'!BX167</f>
        <v>y</v>
      </c>
      <c r="AK167" s="29" t="str">
        <f>'Full responses'!BZ167</f>
        <v>In development</v>
      </c>
      <c r="AL167" s="29"/>
    </row>
    <row r="168" spans="1:38" x14ac:dyDescent="0.25">
      <c r="A168" s="30" t="str">
        <f>'Full responses'!A168</f>
        <v>Southend CCG</v>
      </c>
      <c r="B168" s="30" t="str">
        <f>Table4[[#This Row],[Filter2]]</f>
        <v>y</v>
      </c>
      <c r="C168" s="30" t="str">
        <f>Table4[[#This Row],[Filter4]]</f>
        <v>n</v>
      </c>
      <c r="D168" s="30" t="str">
        <f>Table4[[#This Row],[Filter6]]</f>
        <v>y</v>
      </c>
      <c r="E168" s="30" t="str">
        <f>'Full responses'!G168</f>
        <v>y</v>
      </c>
      <c r="F168" s="30" t="str">
        <f>'Full responses'!J168</f>
        <v>y</v>
      </c>
      <c r="G168" s="30" t="str">
        <f>'Full responses'!K168</f>
        <v>y</v>
      </c>
      <c r="H168" s="30" t="str">
        <f>'Full responses'!L168</f>
        <v>y</v>
      </c>
      <c r="I168" s="30" t="str">
        <f>'Full responses'!M168</f>
        <v>y</v>
      </c>
      <c r="J168" s="30" t="str">
        <f>Table4[[#This Row],[Filter15]]</f>
        <v>y</v>
      </c>
      <c r="K168" s="30" t="str">
        <f>'Full responses'!Q168</f>
        <v>y</v>
      </c>
      <c r="L168" s="30" t="str">
        <f>'Full responses'!S168</f>
        <v>y</v>
      </c>
      <c r="M168" s="30" t="str">
        <f>Table4[[#This Row],[Filter21]]</f>
        <v>n</v>
      </c>
      <c r="N168" s="30" t="str">
        <f>Table4[[#This Row],[Filter22]]</f>
        <v>n</v>
      </c>
      <c r="O168" s="30" t="str">
        <f>'Full responses'!Y168</f>
        <v>n</v>
      </c>
      <c r="P168" s="30" t="str">
        <f>'Full responses'!Z168</f>
        <v>n</v>
      </c>
      <c r="Q168" s="30" t="str">
        <f>'Full responses'!AC168</f>
        <v>y</v>
      </c>
      <c r="R168" s="30" t="str">
        <f>'Full responses'!AD168</f>
        <v>y</v>
      </c>
      <c r="S168" s="30" t="str">
        <f>'Full responses'!AG168</f>
        <v>y</v>
      </c>
      <c r="T168" s="30" t="str">
        <f>'Full responses'!AH168</f>
        <v>y</v>
      </c>
      <c r="U168" s="30" t="str">
        <f>'Full responses'!AK168</f>
        <v>y</v>
      </c>
      <c r="V168" s="30" t="str">
        <f>'Full responses'!AL168</f>
        <v>y</v>
      </c>
      <c r="W168" s="30" t="str">
        <f>'Full responses'!AP168</f>
        <v>n</v>
      </c>
      <c r="X168" s="30" t="str">
        <f>'Full responses'!AQ168</f>
        <v>n</v>
      </c>
      <c r="Y168" s="30" t="str">
        <f>'Full responses'!AT168</f>
        <v>n</v>
      </c>
      <c r="Z168" s="30" t="str">
        <f>'Full responses'!AU168</f>
        <v>n</v>
      </c>
      <c r="AA168" s="30" t="str">
        <f>'Full responses'!AX168</f>
        <v>y</v>
      </c>
      <c r="AB168" s="30" t="str">
        <f>'Full responses'!AY168</f>
        <v>y</v>
      </c>
      <c r="AC168" s="30" t="str">
        <f>'Full responses'!BJ168</f>
        <v>y</v>
      </c>
      <c r="AD168" s="30" t="str">
        <f>'Full responses'!BK168</f>
        <v>y</v>
      </c>
      <c r="AE168" s="30" t="str">
        <f>'Full responses'!BN168</f>
        <v>y</v>
      </c>
      <c r="AF168" s="30" t="str">
        <f>'Full responses'!BO168</f>
        <v>y</v>
      </c>
      <c r="AG168" s="30" t="str">
        <f>'Full responses'!BR168</f>
        <v>y</v>
      </c>
      <c r="AH168" s="30" t="str">
        <f>'Full responses'!BT168</f>
        <v>y</v>
      </c>
      <c r="AI168" s="30" t="str">
        <f>'Full responses'!BV168</f>
        <v>y</v>
      </c>
      <c r="AJ168" s="30" t="str">
        <f>'Full responses'!BX168</f>
        <v>In development</v>
      </c>
      <c r="AK168" s="29" t="str">
        <f>'Full responses'!BZ168</f>
        <v>In development</v>
      </c>
      <c r="AL168" s="29"/>
    </row>
    <row r="169" spans="1:38" x14ac:dyDescent="0.25">
      <c r="A169" s="30" t="str">
        <f>'Full responses'!A169</f>
        <v>Southern Derbyshire CCG</v>
      </c>
      <c r="B169" s="30" t="str">
        <f>Table4[[#This Row],[Filter2]]</f>
        <v>y</v>
      </c>
      <c r="C169" s="30" t="str">
        <f>Table4[[#This Row],[Filter4]]</f>
        <v>n</v>
      </c>
      <c r="D169" s="30" t="str">
        <f>Table4[[#This Row],[Filter6]]</f>
        <v>y</v>
      </c>
      <c r="E169" s="30" t="str">
        <f>'Full responses'!G169</f>
        <v>n</v>
      </c>
      <c r="F169" s="30" t="str">
        <f>'Full responses'!J169</f>
        <v>n</v>
      </c>
      <c r="G169" s="30" t="str">
        <f>'Full responses'!K169</f>
        <v>y</v>
      </c>
      <c r="H169" s="30" t="str">
        <f>'Full responses'!L169</f>
        <v>y</v>
      </c>
      <c r="I169" s="30" t="str">
        <f>'Full responses'!M169</f>
        <v>y</v>
      </c>
      <c r="J169" s="30" t="str">
        <f>Table4[[#This Row],[Filter15]]</f>
        <v>y</v>
      </c>
      <c r="K169" s="30" t="str">
        <f>'Full responses'!Q169</f>
        <v>n</v>
      </c>
      <c r="L169" s="30" t="str">
        <f>'Full responses'!S169</f>
        <v>y</v>
      </c>
      <c r="M169" s="30" t="str">
        <f>Table4[[#This Row],[Filter21]]</f>
        <v>Ask providers</v>
      </c>
      <c r="N169" s="30" t="str">
        <f>Table4[[#This Row],[Filter22]]</f>
        <v>Ask providers</v>
      </c>
      <c r="O169" s="30" t="str">
        <f>'Full responses'!Y169</f>
        <v>Ask providers</v>
      </c>
      <c r="P169" s="30" t="str">
        <f>'Full responses'!Z169</f>
        <v>Ask providers</v>
      </c>
      <c r="Q169" s="30" t="str">
        <f>'Full responses'!AC169</f>
        <v>n</v>
      </c>
      <c r="R169" s="30" t="str">
        <f>'Full responses'!AD169</f>
        <v>n</v>
      </c>
      <c r="S169" s="30" t="str">
        <f>'Full responses'!AG169</f>
        <v>y</v>
      </c>
      <c r="T169" s="30" t="str">
        <f>'Full responses'!AH169</f>
        <v>y</v>
      </c>
      <c r="U169" s="30" t="str">
        <f>'Full responses'!AK169</f>
        <v>y</v>
      </c>
      <c r="V169" s="30" t="str">
        <f>'Full responses'!AL169</f>
        <v>y</v>
      </c>
      <c r="W169" s="30" t="str">
        <f>'Full responses'!AP169</f>
        <v>Ask providers</v>
      </c>
      <c r="X169" s="30" t="str">
        <f>'Full responses'!AQ169</f>
        <v>Ask providers</v>
      </c>
      <c r="Y169" s="30" t="str">
        <f>'Full responses'!AT169</f>
        <v>y</v>
      </c>
      <c r="Z169" s="30" t="str">
        <f>'Full responses'!AU169</f>
        <v>y</v>
      </c>
      <c r="AA169" s="30" t="str">
        <f>'Full responses'!AX169</f>
        <v>y</v>
      </c>
      <c r="AB169" s="30">
        <f>'Full responses'!AY169</f>
        <v>0</v>
      </c>
      <c r="AC169" s="30" t="str">
        <f>'Full responses'!BJ169</f>
        <v>y</v>
      </c>
      <c r="AD169" s="30">
        <f>'Full responses'!BK169</f>
        <v>0</v>
      </c>
      <c r="AE169" s="30" t="str">
        <f>'Full responses'!BN169</f>
        <v>y</v>
      </c>
      <c r="AF169" s="30">
        <f>'Full responses'!BO169</f>
        <v>0</v>
      </c>
      <c r="AG169" s="30" t="str">
        <f>'Full responses'!BR169</f>
        <v>y</v>
      </c>
      <c r="AH169" s="30" t="str">
        <f>'Full responses'!BT169</f>
        <v>y</v>
      </c>
      <c r="AI169" s="30" t="str">
        <f>'Full responses'!BV169</f>
        <v>y</v>
      </c>
      <c r="AJ169" s="30" t="str">
        <f>'Full responses'!BX169</f>
        <v>n</v>
      </c>
      <c r="AK169" s="29" t="str">
        <f>'Full responses'!BZ169</f>
        <v>n</v>
      </c>
      <c r="AL169" s="29"/>
    </row>
    <row r="170" spans="1:38" x14ac:dyDescent="0.25">
      <c r="A170" s="30" t="str">
        <f>'Full responses'!A170</f>
        <v>Southport and Formby CCG</v>
      </c>
      <c r="B170" s="30" t="str">
        <f>Table4[[#This Row],[Filter2]]</f>
        <v>y</v>
      </c>
      <c r="C170" s="30" t="str">
        <f>Table4[[#This Row],[Filter4]]</f>
        <v>n</v>
      </c>
      <c r="D170" s="30" t="str">
        <f>Table4[[#This Row],[Filter6]]</f>
        <v>n</v>
      </c>
      <c r="E170" s="30" t="str">
        <f>'Full responses'!G170</f>
        <v>n</v>
      </c>
      <c r="F170" s="30" t="str">
        <f>'Full responses'!J170</f>
        <v>y</v>
      </c>
      <c r="G170" s="30" t="str">
        <f>'Full responses'!K170</f>
        <v>y</v>
      </c>
      <c r="H170" s="30" t="str">
        <f>'Full responses'!L170</f>
        <v>y</v>
      </c>
      <c r="I170" s="30" t="str">
        <f>'Full responses'!M170</f>
        <v>y</v>
      </c>
      <c r="J170" s="30" t="str">
        <f>Table4[[#This Row],[Filter15]]</f>
        <v>y</v>
      </c>
      <c r="K170" s="30" t="str">
        <f>'Full responses'!Q170</f>
        <v>n</v>
      </c>
      <c r="L170" s="30" t="str">
        <f>'Full responses'!S170</f>
        <v>y</v>
      </c>
      <c r="M170" s="30" t="str">
        <f>Table4[[#This Row],[Filter21]]</f>
        <v>Ask providers</v>
      </c>
      <c r="N170" s="30" t="str">
        <f>Table4[[#This Row],[Filter22]]</f>
        <v>Ask providers</v>
      </c>
      <c r="O170" s="30" t="str">
        <f>'Full responses'!Y170</f>
        <v>Ask providers</v>
      </c>
      <c r="P170" s="30" t="str">
        <f>'Full responses'!Z170</f>
        <v>Ask providers</v>
      </c>
      <c r="Q170" s="30" t="str">
        <f>'Full responses'!AC170</f>
        <v>Ask providers</v>
      </c>
      <c r="R170" s="30" t="str">
        <f>'Full responses'!AD170</f>
        <v>Ask providers</v>
      </c>
      <c r="S170" s="30" t="str">
        <f>'Full responses'!AG170</f>
        <v>y</v>
      </c>
      <c r="T170" s="30" t="str">
        <f>'Full responses'!AH170</f>
        <v>y</v>
      </c>
      <c r="U170" s="30" t="str">
        <f>'Full responses'!AK170</f>
        <v>y</v>
      </c>
      <c r="V170" s="30" t="str">
        <f>'Full responses'!AL170</f>
        <v>y</v>
      </c>
      <c r="W170" s="30" t="str">
        <f>'Full responses'!AP170</f>
        <v>y</v>
      </c>
      <c r="X170" s="30" t="str">
        <f>'Full responses'!AQ170</f>
        <v>y</v>
      </c>
      <c r="Y170" s="30" t="str">
        <f>'Full responses'!AT170</f>
        <v>n</v>
      </c>
      <c r="Z170" s="30" t="str">
        <f>'Full responses'!AU170</f>
        <v>n</v>
      </c>
      <c r="AA170" s="30" t="str">
        <f>'Full responses'!AX170</f>
        <v>y</v>
      </c>
      <c r="AB170" s="30" t="str">
        <f>'Full responses'!AY170</f>
        <v>y</v>
      </c>
      <c r="AC170" s="30" t="str">
        <f>'Full responses'!BJ170</f>
        <v>y</v>
      </c>
      <c r="AD170" s="30" t="str">
        <f>'Full responses'!BK170</f>
        <v>y</v>
      </c>
      <c r="AE170" s="30" t="str">
        <f>'Full responses'!BN170</f>
        <v>NHS England</v>
      </c>
      <c r="AF170" s="30" t="str">
        <f>'Full responses'!BO170</f>
        <v>NHS England</v>
      </c>
      <c r="AG170" s="30" t="str">
        <f>'Full responses'!BR170</f>
        <v>y</v>
      </c>
      <c r="AH170" s="30" t="str">
        <f>'Full responses'!BT170</f>
        <v>Ask providers</v>
      </c>
      <c r="AI170" s="30" t="str">
        <f>'Full responses'!BV170</f>
        <v>y</v>
      </c>
      <c r="AJ170" s="30" t="str">
        <f>'Full responses'!BX170</f>
        <v>Ask providers</v>
      </c>
      <c r="AK170" s="29" t="str">
        <f>'Full responses'!BZ170</f>
        <v>Ask providers</v>
      </c>
      <c r="AL170" s="29"/>
    </row>
    <row r="171" spans="1:38" x14ac:dyDescent="0.25">
      <c r="A171" s="30" t="str">
        <f>'Full responses'!A171</f>
        <v>Southwark CCG</v>
      </c>
      <c r="B171" s="30" t="str">
        <f>Table4[[#This Row],[Filter2]]</f>
        <v>y</v>
      </c>
      <c r="C171" s="30" t="str">
        <f>Table4[[#This Row],[Filter4]]</f>
        <v>n</v>
      </c>
      <c r="D171" s="30" t="str">
        <f>Table4[[#This Row],[Filter6]]</f>
        <v>n</v>
      </c>
      <c r="E171" s="30" t="str">
        <f>'Full responses'!G171</f>
        <v>n</v>
      </c>
      <c r="F171" s="30" t="str">
        <f>'Full responses'!J171</f>
        <v>y</v>
      </c>
      <c r="G171" s="30" t="str">
        <f>'Full responses'!K171</f>
        <v>y</v>
      </c>
      <c r="H171" s="30" t="str">
        <f>'Full responses'!L171</f>
        <v>y</v>
      </c>
      <c r="I171" s="30" t="str">
        <f>'Full responses'!M171</f>
        <v>y</v>
      </c>
      <c r="J171" s="30" t="str">
        <f>Table4[[#This Row],[Filter15]]</f>
        <v>y</v>
      </c>
      <c r="K171" s="30" t="str">
        <f>'Full responses'!Q171</f>
        <v>y</v>
      </c>
      <c r="L171" s="30" t="str">
        <f>'Full responses'!S171</f>
        <v>y</v>
      </c>
      <c r="M171" s="30" t="str">
        <f>Table4[[#This Row],[Filter21]]</f>
        <v>Ask providers</v>
      </c>
      <c r="N171" s="30" t="str">
        <f>Table4[[#This Row],[Filter22]]</f>
        <v>Ask providers</v>
      </c>
      <c r="O171" s="30" t="str">
        <f>'Full responses'!Y171</f>
        <v>Ask providers</v>
      </c>
      <c r="P171" s="30" t="str">
        <f>'Full responses'!Z171</f>
        <v>Ask providers</v>
      </c>
      <c r="Q171" s="30" t="str">
        <f>'Full responses'!AC171</f>
        <v>Ask providers</v>
      </c>
      <c r="R171" s="30" t="str">
        <f>'Full responses'!AD171</f>
        <v>Ask providers</v>
      </c>
      <c r="S171" s="30" t="str">
        <f>'Full responses'!AG171</f>
        <v>Ask providers</v>
      </c>
      <c r="T171" s="30" t="str">
        <f>'Full responses'!AH171</f>
        <v>Ask providers</v>
      </c>
      <c r="U171" s="30" t="str">
        <f>'Full responses'!AK171</f>
        <v>Ask providers</v>
      </c>
      <c r="V171" s="30" t="str">
        <f>'Full responses'!AL171</f>
        <v>Ask providers</v>
      </c>
      <c r="W171" s="30" t="str">
        <f>'Full responses'!AP171</f>
        <v>Ask providers</v>
      </c>
      <c r="X171" s="30" t="str">
        <f>'Full responses'!AQ171</f>
        <v>Ask providers</v>
      </c>
      <c r="Y171" s="30" t="str">
        <f>'Full responses'!AT171</f>
        <v>Ask providers</v>
      </c>
      <c r="Z171" s="30" t="str">
        <f>'Full responses'!AU171</f>
        <v>Ask providers</v>
      </c>
      <c r="AA171" s="30" t="str">
        <f>'Full responses'!AX171</f>
        <v>Ask providers</v>
      </c>
      <c r="AB171" s="30" t="str">
        <f>'Full responses'!AY171</f>
        <v>Ask providers</v>
      </c>
      <c r="AC171" s="30" t="str">
        <f>'Full responses'!BJ171</f>
        <v>Ask providers</v>
      </c>
      <c r="AD171" s="30" t="str">
        <f>'Full responses'!BK171</f>
        <v>Ask providers</v>
      </c>
      <c r="AE171" s="30" t="str">
        <f>'Full responses'!BN171</f>
        <v>Ask providers</v>
      </c>
      <c r="AF171" s="30" t="str">
        <f>'Full responses'!BO171</f>
        <v>Ask providers</v>
      </c>
      <c r="AG171" s="30" t="str">
        <f>'Full responses'!BR171</f>
        <v>n</v>
      </c>
      <c r="AH171" s="30" t="str">
        <f>'Full responses'!BT171</f>
        <v>y</v>
      </c>
      <c r="AI171" s="30" t="str">
        <f>'Full responses'!BV171</f>
        <v>y</v>
      </c>
      <c r="AJ171" s="30" t="str">
        <f>'Full responses'!BX171</f>
        <v>n</v>
      </c>
      <c r="AK171" s="29" t="str">
        <f>'Full responses'!BZ171</f>
        <v>n</v>
      </c>
      <c r="AL171" s="29"/>
    </row>
    <row r="172" spans="1:38" x14ac:dyDescent="0.25">
      <c r="A172" s="30" t="str">
        <f>'Full responses'!A172</f>
        <v>St Helens CCG</v>
      </c>
      <c r="B172" s="30" t="str">
        <f>Table4[[#This Row],[Filter2]]</f>
        <v>y</v>
      </c>
      <c r="C172" s="30" t="str">
        <f>Table4[[#This Row],[Filter4]]</f>
        <v>n</v>
      </c>
      <c r="D172" s="30" t="str">
        <f>Table4[[#This Row],[Filter6]]</f>
        <v>n</v>
      </c>
      <c r="E172" s="30" t="str">
        <f>'Full responses'!G172</f>
        <v>n</v>
      </c>
      <c r="F172" s="30" t="str">
        <f>'Full responses'!J172</f>
        <v>n</v>
      </c>
      <c r="G172" s="30" t="str">
        <f>'Full responses'!K172</f>
        <v>y</v>
      </c>
      <c r="H172" s="30" t="str">
        <f>'Full responses'!L172</f>
        <v>n</v>
      </c>
      <c r="I172" s="30" t="str">
        <f>'Full responses'!M172</f>
        <v>n</v>
      </c>
      <c r="J172" s="30" t="str">
        <f>Table4[[#This Row],[Filter15]]</f>
        <v>n</v>
      </c>
      <c r="K172" s="30" t="str">
        <f>'Full responses'!Q172</f>
        <v>n</v>
      </c>
      <c r="L172" s="30" t="str">
        <f>'Full responses'!S172</f>
        <v>n</v>
      </c>
      <c r="M172" s="30" t="str">
        <f>Table4[[#This Row],[Filter21]]</f>
        <v>n</v>
      </c>
      <c r="N172" s="30" t="str">
        <f>Table4[[#This Row],[Filter22]]</f>
        <v>n</v>
      </c>
      <c r="O172" s="30" t="str">
        <f>'Full responses'!Y172</f>
        <v>n</v>
      </c>
      <c r="P172" s="30" t="str">
        <f>'Full responses'!Z172</f>
        <v>n</v>
      </c>
      <c r="Q172" s="30" t="str">
        <f>'Full responses'!AC172</f>
        <v>y</v>
      </c>
      <c r="R172" s="30" t="str">
        <f>'Full responses'!AD172</f>
        <v>y</v>
      </c>
      <c r="S172" s="30" t="str">
        <f>'Full responses'!AG172</f>
        <v>y</v>
      </c>
      <c r="T172" s="30" t="str">
        <f>'Full responses'!AH172</f>
        <v>y</v>
      </c>
      <c r="U172" s="30" t="str">
        <f>'Full responses'!AK172</f>
        <v>y</v>
      </c>
      <c r="V172" s="30" t="str">
        <f>'Full responses'!AL172</f>
        <v>y</v>
      </c>
      <c r="W172" s="30" t="str">
        <f>'Full responses'!AP172</f>
        <v>n</v>
      </c>
      <c r="X172" s="30" t="str">
        <f>'Full responses'!AQ172</f>
        <v>n</v>
      </c>
      <c r="Y172" s="30" t="str">
        <f>'Full responses'!AT172</f>
        <v>y</v>
      </c>
      <c r="Z172" s="30" t="str">
        <f>'Full responses'!AU172</f>
        <v>n</v>
      </c>
      <c r="AA172" s="30" t="str">
        <f>'Full responses'!AX172</f>
        <v>n</v>
      </c>
      <c r="AB172" s="30" t="str">
        <f>'Full responses'!AY172</f>
        <v>n</v>
      </c>
      <c r="AC172" s="30" t="str">
        <f>'Full responses'!BJ172</f>
        <v>y</v>
      </c>
      <c r="AD172" s="30" t="str">
        <f>'Full responses'!BK172</f>
        <v>n</v>
      </c>
      <c r="AE172" s="30" t="str">
        <f>'Full responses'!BN172</f>
        <v>y</v>
      </c>
      <c r="AF172" s="30" t="str">
        <f>'Full responses'!BO172</f>
        <v>n</v>
      </c>
      <c r="AG172" s="30" t="str">
        <f>'Full responses'!BR172</f>
        <v>n</v>
      </c>
      <c r="AH172" s="30" t="str">
        <f>'Full responses'!BT172</f>
        <v>n</v>
      </c>
      <c r="AI172" s="30" t="str">
        <f>'Full responses'!BV172</f>
        <v>n</v>
      </c>
      <c r="AJ172" s="30" t="str">
        <f>'Full responses'!BX172</f>
        <v>n</v>
      </c>
      <c r="AK172" s="29" t="str">
        <f>'Full responses'!BZ172</f>
        <v>n</v>
      </c>
      <c r="AL172" s="29"/>
    </row>
    <row r="173" spans="1:38" x14ac:dyDescent="0.25">
      <c r="A173" s="30" t="str">
        <f>'Full responses'!A173</f>
        <v>Stafford and Surrounds CCG</v>
      </c>
      <c r="B173" s="30" t="str">
        <f>Table4[[#This Row],[Filter2]]</f>
        <v>y</v>
      </c>
      <c r="C173" s="30" t="str">
        <f>Table4[[#This Row],[Filter4]]</f>
        <v>n</v>
      </c>
      <c r="D173" s="30" t="str">
        <f>Table4[[#This Row],[Filter6]]</f>
        <v>n</v>
      </c>
      <c r="E173" s="30" t="str">
        <f>'Full responses'!G173</f>
        <v>y</v>
      </c>
      <c r="F173" s="30" t="str">
        <f>'Full responses'!J173</f>
        <v>n</v>
      </c>
      <c r="G173" s="30" t="str">
        <f>'Full responses'!K173</f>
        <v>y</v>
      </c>
      <c r="H173" s="30" t="str">
        <f>'Full responses'!L173</f>
        <v>y</v>
      </c>
      <c r="I173" s="30" t="str">
        <f>'Full responses'!M173</f>
        <v>y</v>
      </c>
      <c r="J173" s="30" t="str">
        <f>Table4[[#This Row],[Filter15]]</f>
        <v>y</v>
      </c>
      <c r="K173" s="30" t="str">
        <f>'Full responses'!Q173</f>
        <v>y</v>
      </c>
      <c r="L173" s="30" t="str">
        <f>'Full responses'!S173</f>
        <v>y</v>
      </c>
      <c r="M173" s="30" t="str">
        <f>Table4[[#This Row],[Filter21]]</f>
        <v>y</v>
      </c>
      <c r="N173" s="30" t="str">
        <f>Table4[[#This Row],[Filter22]]</f>
        <v>y</v>
      </c>
      <c r="O173" s="30" t="str">
        <f>'Full responses'!Y173</f>
        <v>n</v>
      </c>
      <c r="P173" s="30" t="str">
        <f>'Full responses'!Z173</f>
        <v>n</v>
      </c>
      <c r="Q173" s="30" t="str">
        <f>'Full responses'!AC173</f>
        <v>y</v>
      </c>
      <c r="R173" s="30" t="str">
        <f>'Full responses'!AD173</f>
        <v>y</v>
      </c>
      <c r="S173" s="30" t="str">
        <f>'Full responses'!AG173</f>
        <v>y</v>
      </c>
      <c r="T173" s="30" t="str">
        <f>'Full responses'!AH173</f>
        <v>y</v>
      </c>
      <c r="U173" s="30">
        <f>'Full responses'!AK173</f>
        <v>0</v>
      </c>
      <c r="V173" s="30">
        <f>'Full responses'!AL173</f>
        <v>0</v>
      </c>
      <c r="W173" s="30" t="str">
        <f>'Full responses'!AP173</f>
        <v>n</v>
      </c>
      <c r="X173" s="30" t="str">
        <f>'Full responses'!AQ173</f>
        <v>n</v>
      </c>
      <c r="Y173" s="30" t="str">
        <f>'Full responses'!AT173</f>
        <v>y</v>
      </c>
      <c r="Z173" s="30" t="str">
        <f>'Full responses'!AU173</f>
        <v>n</v>
      </c>
      <c r="AA173" s="30" t="str">
        <f>'Full responses'!AX173</f>
        <v>y</v>
      </c>
      <c r="AB173" s="30" t="str">
        <f>'Full responses'!AY173</f>
        <v>y</v>
      </c>
      <c r="AC173" s="30" t="str">
        <f>'Full responses'!BJ173</f>
        <v>y</v>
      </c>
      <c r="AD173" s="30" t="str">
        <f>'Full responses'!BK173</f>
        <v>y</v>
      </c>
      <c r="AE173" s="30" t="str">
        <f>'Full responses'!BN173</f>
        <v>y</v>
      </c>
      <c r="AF173" s="30" t="str">
        <f>'Full responses'!BO173</f>
        <v>y</v>
      </c>
      <c r="AG173" s="30" t="str">
        <f>'Full responses'!BR173</f>
        <v>y</v>
      </c>
      <c r="AH173" s="30" t="str">
        <f>'Full responses'!BT173</f>
        <v>y</v>
      </c>
      <c r="AI173" s="30" t="str">
        <f>'Full responses'!BV173</f>
        <v>y</v>
      </c>
      <c r="AJ173" s="30" t="str">
        <f>'Full responses'!BX173</f>
        <v>In development</v>
      </c>
      <c r="AK173" s="29" t="str">
        <f>'Full responses'!BZ173</f>
        <v>In development</v>
      </c>
      <c r="AL173" s="29"/>
    </row>
    <row r="174" spans="1:38" x14ac:dyDescent="0.25">
      <c r="A174" s="30" t="str">
        <f>'Full responses'!A174</f>
        <v>Stockport CCG</v>
      </c>
      <c r="B174" s="30" t="str">
        <f>Table4[[#This Row],[Filter2]]</f>
        <v>y</v>
      </c>
      <c r="C174" s="30" t="str">
        <f>Table4[[#This Row],[Filter4]]</f>
        <v>In development</v>
      </c>
      <c r="D174" s="30" t="str">
        <f>Table4[[#This Row],[Filter6]]</f>
        <v>n</v>
      </c>
      <c r="E174" s="30" t="str">
        <f>'Full responses'!G174</f>
        <v>n</v>
      </c>
      <c r="F174" s="30" t="str">
        <f>'Full responses'!J174</f>
        <v>y</v>
      </c>
      <c r="G174" s="30" t="str">
        <f>'Full responses'!K174</f>
        <v>y</v>
      </c>
      <c r="H174" s="30" t="str">
        <f>'Full responses'!L174</f>
        <v>y</v>
      </c>
      <c r="I174" s="30" t="str">
        <f>'Full responses'!M174</f>
        <v>y</v>
      </c>
      <c r="J174" s="30" t="str">
        <f>Table4[[#This Row],[Filter15]]</f>
        <v>y</v>
      </c>
      <c r="K174" s="30" t="str">
        <f>'Full responses'!Q174</f>
        <v>y</v>
      </c>
      <c r="L174" s="30" t="str">
        <f>'Full responses'!S174</f>
        <v>y</v>
      </c>
      <c r="M174" s="30" t="str">
        <f>Table4[[#This Row],[Filter21]]</f>
        <v>y</v>
      </c>
      <c r="N174" s="30" t="str">
        <f>Table4[[#This Row],[Filter22]]</f>
        <v>n</v>
      </c>
      <c r="O174" s="30" t="str">
        <f>'Full responses'!Y174</f>
        <v>y</v>
      </c>
      <c r="P174" s="30" t="str">
        <f>'Full responses'!Z174</f>
        <v>y</v>
      </c>
      <c r="Q174" s="30" t="str">
        <f>'Full responses'!AC174</f>
        <v>y</v>
      </c>
      <c r="R174" s="30" t="str">
        <f>'Full responses'!AD174</f>
        <v>y</v>
      </c>
      <c r="S174" s="30" t="str">
        <f>'Full responses'!AG174</f>
        <v>y</v>
      </c>
      <c r="T174" s="30" t="str">
        <f>'Full responses'!AH174</f>
        <v>y</v>
      </c>
      <c r="U174" s="30" t="str">
        <f>'Full responses'!AK174</f>
        <v>y</v>
      </c>
      <c r="V174" s="30" t="str">
        <f>'Full responses'!AL174</f>
        <v>y</v>
      </c>
      <c r="W174" s="30" t="str">
        <f>'Full responses'!AP174</f>
        <v>y</v>
      </c>
      <c r="X174" s="30" t="str">
        <f>'Full responses'!AQ174</f>
        <v>n</v>
      </c>
      <c r="Y174" s="30" t="str">
        <f>'Full responses'!AT174</f>
        <v>y</v>
      </c>
      <c r="Z174" s="30" t="str">
        <f>'Full responses'!AU174</f>
        <v>n</v>
      </c>
      <c r="AA174" s="30" t="str">
        <f>'Full responses'!AX174</f>
        <v>y</v>
      </c>
      <c r="AB174" s="30" t="str">
        <f>'Full responses'!AY174</f>
        <v>n</v>
      </c>
      <c r="AC174" s="30" t="str">
        <f>'Full responses'!BJ174</f>
        <v>y</v>
      </c>
      <c r="AD174" s="30" t="str">
        <f>'Full responses'!BK174</f>
        <v>n</v>
      </c>
      <c r="AE174" s="30" t="str">
        <f>'Full responses'!BN174</f>
        <v>y</v>
      </c>
      <c r="AF174" s="30" t="str">
        <f>'Full responses'!BO174</f>
        <v>n</v>
      </c>
      <c r="AG174" s="30" t="str">
        <f>'Full responses'!BR174</f>
        <v>y</v>
      </c>
      <c r="AH174" s="30" t="str">
        <f>'Full responses'!BT174</f>
        <v>y</v>
      </c>
      <c r="AI174" s="30" t="str">
        <f>'Full responses'!BV174</f>
        <v>y</v>
      </c>
      <c r="AJ174" s="30" t="str">
        <f>'Full responses'!BX174</f>
        <v>y</v>
      </c>
      <c r="AK174" s="29" t="str">
        <f>'Full responses'!BZ174</f>
        <v>y</v>
      </c>
      <c r="AL174" s="29"/>
    </row>
    <row r="175" spans="1:38" x14ac:dyDescent="0.25">
      <c r="A175" s="30" t="str">
        <f>'Full responses'!A175</f>
        <v>Stoke on Trent CCG</v>
      </c>
      <c r="B175" s="30" t="str">
        <f>Table4[[#This Row],[Filter2]]</f>
        <v>y</v>
      </c>
      <c r="C175" s="30" t="str">
        <f>Table4[[#This Row],[Filter4]]</f>
        <v>n</v>
      </c>
      <c r="D175" s="30" t="str">
        <f>Table4[[#This Row],[Filter6]]</f>
        <v>n</v>
      </c>
      <c r="E175" s="30" t="str">
        <f>'Full responses'!G175</f>
        <v>y</v>
      </c>
      <c r="F175" s="30" t="str">
        <f>'Full responses'!J175</f>
        <v>n</v>
      </c>
      <c r="G175" s="30" t="str">
        <f>'Full responses'!K175</f>
        <v>y</v>
      </c>
      <c r="H175" s="30" t="str">
        <f>'Full responses'!L175</f>
        <v>y</v>
      </c>
      <c r="I175" s="30" t="str">
        <f>'Full responses'!M175</f>
        <v>y</v>
      </c>
      <c r="J175" s="30" t="str">
        <f>Table4[[#This Row],[Filter15]]</f>
        <v>y</v>
      </c>
      <c r="K175" s="30" t="str">
        <f>'Full responses'!Q175</f>
        <v>y</v>
      </c>
      <c r="L175" s="30" t="str">
        <f>'Full responses'!S175</f>
        <v>y</v>
      </c>
      <c r="M175" s="30" t="str">
        <f>Table4[[#This Row],[Filter21]]</f>
        <v>n</v>
      </c>
      <c r="N175" s="30" t="str">
        <f>Table4[[#This Row],[Filter22]]</f>
        <v>n</v>
      </c>
      <c r="O175" s="30" t="str">
        <f>'Full responses'!Y175</f>
        <v>n</v>
      </c>
      <c r="P175" s="30" t="str">
        <f>'Full responses'!Z175</f>
        <v>n</v>
      </c>
      <c r="Q175" s="30" t="str">
        <f>'Full responses'!AC175</f>
        <v>n</v>
      </c>
      <c r="R175" s="30" t="str">
        <f>'Full responses'!AD175</f>
        <v>n</v>
      </c>
      <c r="S175" s="30" t="str">
        <f>'Full responses'!AG175</f>
        <v>y</v>
      </c>
      <c r="T175" s="30" t="str">
        <f>'Full responses'!AH175</f>
        <v>y</v>
      </c>
      <c r="U175" s="30" t="str">
        <f>'Full responses'!AK175</f>
        <v>y</v>
      </c>
      <c r="V175" s="30" t="str">
        <f>'Full responses'!AL175</f>
        <v>y</v>
      </c>
      <c r="W175" s="30" t="str">
        <f>'Full responses'!AP175</f>
        <v>n</v>
      </c>
      <c r="X175" s="30" t="str">
        <f>'Full responses'!AQ175</f>
        <v>n</v>
      </c>
      <c r="Y175" s="30" t="str">
        <f>'Full responses'!AT175</f>
        <v>y</v>
      </c>
      <c r="Z175" s="30" t="str">
        <f>'Full responses'!AU175</f>
        <v>n</v>
      </c>
      <c r="AA175" s="30" t="str">
        <f>'Full responses'!AX175</f>
        <v>y</v>
      </c>
      <c r="AB175" s="30" t="str">
        <f>'Full responses'!AY175</f>
        <v>n</v>
      </c>
      <c r="AC175" s="30" t="str">
        <f>'Full responses'!BJ175</f>
        <v>y</v>
      </c>
      <c r="AD175" s="30" t="str">
        <f>'Full responses'!BK175</f>
        <v>n</v>
      </c>
      <c r="AE175" s="30" t="str">
        <f>'Full responses'!BN175</f>
        <v>y</v>
      </c>
      <c r="AF175" s="30" t="str">
        <f>'Full responses'!BO175</f>
        <v>y</v>
      </c>
      <c r="AG175" s="30" t="str">
        <f>'Full responses'!BR175</f>
        <v>y</v>
      </c>
      <c r="AH175" s="30" t="str">
        <f>'Full responses'!BT175</f>
        <v>y</v>
      </c>
      <c r="AI175" s="30" t="str">
        <f>'Full responses'!BV175</f>
        <v>y</v>
      </c>
      <c r="AJ175" s="30" t="str">
        <f>'Full responses'!BX175</f>
        <v>In development</v>
      </c>
      <c r="AK175" s="29" t="str">
        <f>'Full responses'!BZ175</f>
        <v>y</v>
      </c>
      <c r="AL175" s="29"/>
    </row>
    <row r="176" spans="1:38" x14ac:dyDescent="0.25">
      <c r="A176" s="30" t="str">
        <f>'Full responses'!A176</f>
        <v>Sunderland CCG</v>
      </c>
      <c r="B176" s="30" t="str">
        <f>Table4[[#This Row],[Filter2]]</f>
        <v>y</v>
      </c>
      <c r="C176" s="30" t="str">
        <f>Table4[[#This Row],[Filter4]]</f>
        <v>n</v>
      </c>
      <c r="D176" s="30" t="str">
        <f>Table4[[#This Row],[Filter6]]</f>
        <v>y</v>
      </c>
      <c r="E176" s="30" t="str">
        <f>'Full responses'!G176</f>
        <v>y</v>
      </c>
      <c r="F176" s="30" t="str">
        <f>'Full responses'!J176</f>
        <v>y</v>
      </c>
      <c r="G176" s="30" t="str">
        <f>'Full responses'!K176</f>
        <v>y</v>
      </c>
      <c r="H176" s="30" t="str">
        <f>'Full responses'!L176</f>
        <v>y</v>
      </c>
      <c r="I176" s="30" t="str">
        <f>'Full responses'!M176</f>
        <v>y</v>
      </c>
      <c r="J176" s="30" t="str">
        <f>Table4[[#This Row],[Filter15]]</f>
        <v>n</v>
      </c>
      <c r="K176" s="30" t="str">
        <f>'Full responses'!Q176</f>
        <v>y</v>
      </c>
      <c r="L176" s="30" t="str">
        <f>'Full responses'!S176</f>
        <v>n</v>
      </c>
      <c r="M176" s="30" t="str">
        <f>Table4[[#This Row],[Filter21]]</f>
        <v>n</v>
      </c>
      <c r="N176" s="30" t="str">
        <f>Table4[[#This Row],[Filter22]]</f>
        <v>n</v>
      </c>
      <c r="O176" s="30" t="str">
        <f>'Full responses'!Y176</f>
        <v>n</v>
      </c>
      <c r="P176" s="30" t="str">
        <f>'Full responses'!Z176</f>
        <v>n</v>
      </c>
      <c r="Q176" s="30" t="str">
        <f>'Full responses'!AC176</f>
        <v>y</v>
      </c>
      <c r="R176" s="30" t="str">
        <f>'Full responses'!AD176</f>
        <v>y</v>
      </c>
      <c r="S176" s="30" t="str">
        <f>'Full responses'!AG176</f>
        <v>y</v>
      </c>
      <c r="T176" s="30" t="str">
        <f>'Full responses'!AH176</f>
        <v>y</v>
      </c>
      <c r="U176" s="30" t="str">
        <f>'Full responses'!AK176</f>
        <v>y</v>
      </c>
      <c r="V176" s="30" t="str">
        <f>'Full responses'!AL176</f>
        <v>y</v>
      </c>
      <c r="W176" s="30" t="str">
        <f>'Full responses'!AP176</f>
        <v>y</v>
      </c>
      <c r="X176" s="30" t="str">
        <f>'Full responses'!AQ176</f>
        <v>y</v>
      </c>
      <c r="Y176" s="30" t="str">
        <f>'Full responses'!AT176</f>
        <v>y</v>
      </c>
      <c r="Z176" s="30" t="str">
        <f>'Full responses'!AU176</f>
        <v>y</v>
      </c>
      <c r="AA176" s="30" t="str">
        <f>'Full responses'!AX176</f>
        <v>y</v>
      </c>
      <c r="AB176" s="30" t="str">
        <f>'Full responses'!AY176</f>
        <v>y</v>
      </c>
      <c r="AC176" s="30" t="str">
        <f>'Full responses'!BJ176</f>
        <v>y</v>
      </c>
      <c r="AD176" s="30" t="str">
        <f>'Full responses'!BK176</f>
        <v>y</v>
      </c>
      <c r="AE176" s="30" t="str">
        <f>'Full responses'!BN176</f>
        <v>y</v>
      </c>
      <c r="AF176" s="30" t="str">
        <f>'Full responses'!BO176</f>
        <v>y</v>
      </c>
      <c r="AG176" s="30" t="str">
        <f>'Full responses'!BR176</f>
        <v>y</v>
      </c>
      <c r="AH176" s="30" t="str">
        <f>'Full responses'!BT176</f>
        <v>y</v>
      </c>
      <c r="AI176" s="30" t="str">
        <f>'Full responses'!BV176</f>
        <v>y</v>
      </c>
      <c r="AJ176" s="30" t="str">
        <f>'Full responses'!BX176</f>
        <v>In development</v>
      </c>
      <c r="AK176" s="29" t="str">
        <f>'Full responses'!BZ176</f>
        <v>In development</v>
      </c>
      <c r="AL176" s="29"/>
    </row>
    <row r="177" spans="1:38" x14ac:dyDescent="0.25">
      <c r="A177" s="30" t="str">
        <f>'Full responses'!A177</f>
        <v>Surrey Downs CCG</v>
      </c>
      <c r="B177" s="30" t="str">
        <f>Table4[[#This Row],[Filter2]]</f>
        <v>y</v>
      </c>
      <c r="C177" s="30" t="str">
        <f>Table4[[#This Row],[Filter4]]</f>
        <v>In development</v>
      </c>
      <c r="D177" s="30" t="str">
        <f>Table4[[#This Row],[Filter6]]</f>
        <v>n</v>
      </c>
      <c r="E177" s="30" t="str">
        <f>'Full responses'!G177</f>
        <v>n</v>
      </c>
      <c r="F177" s="30" t="str">
        <f>'Full responses'!J177</f>
        <v>y</v>
      </c>
      <c r="G177" s="30" t="str">
        <f>'Full responses'!K177</f>
        <v>y</v>
      </c>
      <c r="H177" s="30" t="str">
        <f>'Full responses'!L177</f>
        <v>n</v>
      </c>
      <c r="I177" s="30" t="str">
        <f>'Full responses'!M177</f>
        <v>y</v>
      </c>
      <c r="J177" s="30" t="str">
        <f>Table4[[#This Row],[Filter15]]</f>
        <v>y</v>
      </c>
      <c r="K177" s="30" t="str">
        <f>'Full responses'!Q177</f>
        <v>y</v>
      </c>
      <c r="L177" s="30" t="str">
        <f>'Full responses'!S177</f>
        <v>y</v>
      </c>
      <c r="M177" s="30" t="str">
        <f>Table4[[#This Row],[Filter21]]</f>
        <v>n</v>
      </c>
      <c r="N177" s="30" t="str">
        <f>Table4[[#This Row],[Filter22]]</f>
        <v>n</v>
      </c>
      <c r="O177" s="30" t="str">
        <f>'Full responses'!Y177</f>
        <v>y</v>
      </c>
      <c r="P177" s="30" t="str">
        <f>'Full responses'!Z177</f>
        <v>y</v>
      </c>
      <c r="Q177" s="30" t="str">
        <f>'Full responses'!AC177</f>
        <v>n</v>
      </c>
      <c r="R177" s="30" t="str">
        <f>'Full responses'!AD177</f>
        <v>n</v>
      </c>
      <c r="S177" s="30" t="str">
        <f>'Full responses'!AG177</f>
        <v>y</v>
      </c>
      <c r="T177" s="30" t="str">
        <f>'Full responses'!AH177</f>
        <v>y</v>
      </c>
      <c r="U177" s="30" t="str">
        <f>'Full responses'!AK177</f>
        <v>y</v>
      </c>
      <c r="V177" s="30" t="str">
        <f>'Full responses'!AL177</f>
        <v>y</v>
      </c>
      <c r="W177" s="30" t="str">
        <f>'Full responses'!AP177</f>
        <v>n</v>
      </c>
      <c r="X177" s="30" t="str">
        <f>'Full responses'!AQ177</f>
        <v>n</v>
      </c>
      <c r="Y177" s="30" t="str">
        <f>'Full responses'!AT177</f>
        <v>y</v>
      </c>
      <c r="Z177" s="30" t="str">
        <f>'Full responses'!AU177</f>
        <v>y</v>
      </c>
      <c r="AA177" s="30" t="str">
        <f>'Full responses'!AX177</f>
        <v>y</v>
      </c>
      <c r="AB177" s="30" t="str">
        <f>'Full responses'!AY177</f>
        <v>y</v>
      </c>
      <c r="AC177" s="30" t="str">
        <f>'Full responses'!BJ177</f>
        <v>y</v>
      </c>
      <c r="AD177" s="30" t="str">
        <f>'Full responses'!BK177</f>
        <v>y</v>
      </c>
      <c r="AE177" s="30" t="str">
        <f>'Full responses'!BN177</f>
        <v>y</v>
      </c>
      <c r="AF177" s="30" t="str">
        <f>'Full responses'!BO177</f>
        <v>n</v>
      </c>
      <c r="AG177" s="30" t="str">
        <f>'Full responses'!BR177</f>
        <v>y</v>
      </c>
      <c r="AH177" s="30" t="str">
        <f>'Full responses'!BT177</f>
        <v>n</v>
      </c>
      <c r="AI177" s="30" t="str">
        <f>'Full responses'!BV177</f>
        <v>y</v>
      </c>
      <c r="AJ177" s="30" t="str">
        <f>'Full responses'!BX177</f>
        <v>y</v>
      </c>
      <c r="AK177" s="29" t="str">
        <f>'Full responses'!BZ177</f>
        <v>y</v>
      </c>
      <c r="AL177" s="29"/>
    </row>
    <row r="178" spans="1:38" x14ac:dyDescent="0.25">
      <c r="A178" s="30" t="str">
        <f>'Full responses'!A178</f>
        <v>Surrey Heath CCG</v>
      </c>
      <c r="B178" s="30" t="str">
        <f>Table4[[#This Row],[Filter2]]</f>
        <v>y</v>
      </c>
      <c r="C178" s="30" t="str">
        <f>Table4[[#This Row],[Filter4]]</f>
        <v>n</v>
      </c>
      <c r="D178" s="30" t="str">
        <f>Table4[[#This Row],[Filter6]]</f>
        <v>n</v>
      </c>
      <c r="E178" s="30" t="str">
        <f>'Full responses'!G178</f>
        <v>n</v>
      </c>
      <c r="F178" s="30" t="str">
        <f>'Full responses'!J178</f>
        <v>y</v>
      </c>
      <c r="G178" s="30" t="str">
        <f>'Full responses'!K178</f>
        <v>y</v>
      </c>
      <c r="H178" s="30" t="str">
        <f>'Full responses'!L178</f>
        <v>n</v>
      </c>
      <c r="I178" s="30" t="str">
        <f>'Full responses'!M178</f>
        <v>y</v>
      </c>
      <c r="J178" s="30" t="str">
        <f>Table4[[#This Row],[Filter15]]</f>
        <v>y</v>
      </c>
      <c r="K178" s="30" t="str">
        <f>'Full responses'!Q178</f>
        <v>y</v>
      </c>
      <c r="L178" s="30" t="str">
        <f>'Full responses'!S178</f>
        <v>y</v>
      </c>
      <c r="M178" s="30" t="str">
        <f>Table4[[#This Row],[Filter21]]</f>
        <v>n</v>
      </c>
      <c r="N178" s="30" t="str">
        <f>Table4[[#This Row],[Filter22]]</f>
        <v>n</v>
      </c>
      <c r="O178" s="30" t="str">
        <f>'Full responses'!Y178</f>
        <v>y</v>
      </c>
      <c r="P178" s="30" t="str">
        <f>'Full responses'!Z178</f>
        <v>y</v>
      </c>
      <c r="Q178" s="30" t="str">
        <f>'Full responses'!AC178</f>
        <v>n</v>
      </c>
      <c r="R178" s="30" t="str">
        <f>'Full responses'!AD178</f>
        <v>n</v>
      </c>
      <c r="S178" s="30" t="str">
        <f>'Full responses'!AG178</f>
        <v>y</v>
      </c>
      <c r="T178" s="30" t="str">
        <f>'Full responses'!AH178</f>
        <v>y</v>
      </c>
      <c r="U178" s="30" t="str">
        <f>'Full responses'!AK178</f>
        <v>y</v>
      </c>
      <c r="V178" s="30" t="str">
        <f>'Full responses'!AL178</f>
        <v>y</v>
      </c>
      <c r="W178" s="30" t="str">
        <f>'Full responses'!AP178</f>
        <v>n</v>
      </c>
      <c r="X178" s="30" t="str">
        <f>'Full responses'!AQ178</f>
        <v>n</v>
      </c>
      <c r="Y178" s="30" t="str">
        <f>'Full responses'!AT178</f>
        <v>y</v>
      </c>
      <c r="Z178" s="30" t="str">
        <f>'Full responses'!AU178</f>
        <v>y</v>
      </c>
      <c r="AA178" s="30" t="str">
        <f>'Full responses'!AX178</f>
        <v>y</v>
      </c>
      <c r="AB178" s="30" t="str">
        <f>'Full responses'!AY178</f>
        <v>y</v>
      </c>
      <c r="AC178" s="30" t="str">
        <f>'Full responses'!BJ178</f>
        <v>y</v>
      </c>
      <c r="AD178" s="30" t="str">
        <f>'Full responses'!BK178</f>
        <v>y</v>
      </c>
      <c r="AE178" s="30" t="str">
        <f>'Full responses'!BN178</f>
        <v>y</v>
      </c>
      <c r="AF178" s="30" t="str">
        <f>'Full responses'!BO178</f>
        <v>n</v>
      </c>
      <c r="AG178" s="30" t="str">
        <f>'Full responses'!BR178</f>
        <v>y</v>
      </c>
      <c r="AH178" s="30" t="str">
        <f>'Full responses'!BT178</f>
        <v>n</v>
      </c>
      <c r="AI178" s="30" t="str">
        <f>'Full responses'!BV178</f>
        <v>y</v>
      </c>
      <c r="AJ178" s="30" t="str">
        <f>'Full responses'!BX178</f>
        <v>y</v>
      </c>
      <c r="AK178" s="29" t="str">
        <f>'Full responses'!BZ178</f>
        <v>y</v>
      </c>
      <c r="AL178" s="29"/>
    </row>
    <row r="179" spans="1:38" x14ac:dyDescent="0.25">
      <c r="A179" s="30" t="str">
        <f>'Full responses'!A179</f>
        <v>Sutton CCG</v>
      </c>
      <c r="B179" s="30" t="str">
        <f>Table4[[#This Row],[Filter2]]</f>
        <v>y</v>
      </c>
      <c r="C179" s="30" t="str">
        <f>Table4[[#This Row],[Filter4]]</f>
        <v>n</v>
      </c>
      <c r="D179" s="30" t="str">
        <f>Table4[[#This Row],[Filter6]]</f>
        <v>y</v>
      </c>
      <c r="E179" s="30" t="str">
        <f>'Full responses'!G179</f>
        <v>n</v>
      </c>
      <c r="F179" s="30" t="str">
        <f>'Full responses'!J179</f>
        <v>y</v>
      </c>
      <c r="G179" s="30" t="str">
        <f>'Full responses'!K179</f>
        <v>y</v>
      </c>
      <c r="H179" s="30" t="str">
        <f>'Full responses'!L179</f>
        <v>y</v>
      </c>
      <c r="I179" s="30" t="str">
        <f>'Full responses'!M179</f>
        <v>y</v>
      </c>
      <c r="J179" s="30" t="str">
        <f>Table4[[#This Row],[Filter15]]</f>
        <v>y</v>
      </c>
      <c r="K179" s="30" t="str">
        <f>'Full responses'!Q179</f>
        <v>y</v>
      </c>
      <c r="L179" s="30" t="str">
        <f>'Full responses'!S179</f>
        <v>y</v>
      </c>
      <c r="M179" s="30" t="str">
        <f>Table4[[#This Row],[Filter21]]</f>
        <v>Ask providers</v>
      </c>
      <c r="N179" s="30" t="str">
        <f>Table4[[#This Row],[Filter22]]</f>
        <v>Ask providers</v>
      </c>
      <c r="O179" s="30" t="str">
        <f>'Full responses'!Y179</f>
        <v>Ask providers</v>
      </c>
      <c r="P179" s="30" t="str">
        <f>'Full responses'!Z179</f>
        <v>Ask providers</v>
      </c>
      <c r="Q179" s="30" t="str">
        <f>'Full responses'!AC179</f>
        <v>Ask providers</v>
      </c>
      <c r="R179" s="30" t="str">
        <f>'Full responses'!AD179</f>
        <v>Ask providers</v>
      </c>
      <c r="S179" s="30" t="str">
        <f>'Full responses'!AG179</f>
        <v>y</v>
      </c>
      <c r="T179" s="30" t="str">
        <f>'Full responses'!AH179</f>
        <v>n</v>
      </c>
      <c r="U179" s="30" t="str">
        <f>'Full responses'!AK179</f>
        <v>n</v>
      </c>
      <c r="V179" s="30" t="str">
        <f>'Full responses'!AL179</f>
        <v>n</v>
      </c>
      <c r="W179" s="30" t="str">
        <f>'Full responses'!AP179</f>
        <v>y</v>
      </c>
      <c r="X179" s="30" t="str">
        <f>'Full responses'!AQ179</f>
        <v>n</v>
      </c>
      <c r="Y179" s="30" t="str">
        <f>'Full responses'!AT179</f>
        <v>y</v>
      </c>
      <c r="Z179" s="30" t="str">
        <f>'Full responses'!AU179</f>
        <v>n</v>
      </c>
      <c r="AA179" s="30" t="str">
        <f>'Full responses'!AX179</f>
        <v>y</v>
      </c>
      <c r="AB179" s="30" t="str">
        <f>'Full responses'!AY179</f>
        <v>n</v>
      </c>
      <c r="AC179" s="30" t="str">
        <f>'Full responses'!BJ179</f>
        <v>y</v>
      </c>
      <c r="AD179" s="30" t="str">
        <f>'Full responses'!BK179</f>
        <v>n</v>
      </c>
      <c r="AE179" s="30" t="str">
        <f>'Full responses'!BN179</f>
        <v>y</v>
      </c>
      <c r="AF179" s="30" t="str">
        <f>'Full responses'!BO179</f>
        <v>y</v>
      </c>
      <c r="AG179" s="30" t="str">
        <f>'Full responses'!BR179</f>
        <v>y</v>
      </c>
      <c r="AH179" s="30" t="str">
        <f>'Full responses'!BT179</f>
        <v>y</v>
      </c>
      <c r="AI179" s="30" t="str">
        <f>'Full responses'!BV179</f>
        <v>y</v>
      </c>
      <c r="AJ179" s="30" t="str">
        <f>'Full responses'!BX179</f>
        <v>n</v>
      </c>
      <c r="AK179" s="29" t="str">
        <f>'Full responses'!BZ179</f>
        <v>n</v>
      </c>
      <c r="AL179" s="29"/>
    </row>
    <row r="180" spans="1:38" x14ac:dyDescent="0.25">
      <c r="A180" s="30" t="str">
        <f>'Full responses'!A180</f>
        <v>Swale CCG</v>
      </c>
      <c r="B180" s="30" t="str">
        <f>Table4[[#This Row],[Filter2]]</f>
        <v>y</v>
      </c>
      <c r="C180" s="30" t="str">
        <f>Table4[[#This Row],[Filter4]]</f>
        <v>y</v>
      </c>
      <c r="D180" s="30" t="str">
        <f>Table4[[#This Row],[Filter6]]</f>
        <v>n</v>
      </c>
      <c r="E180" s="30" t="str">
        <f>'Full responses'!G180</f>
        <v>y</v>
      </c>
      <c r="F180" s="30" t="str">
        <f>'Full responses'!J180</f>
        <v>n</v>
      </c>
      <c r="G180" s="30" t="str">
        <f>'Full responses'!K180</f>
        <v>y</v>
      </c>
      <c r="H180" s="30" t="str">
        <f>'Full responses'!L180</f>
        <v>y</v>
      </c>
      <c r="I180" s="30" t="str">
        <f>'Full responses'!M180</f>
        <v>y</v>
      </c>
      <c r="J180" s="30" t="str">
        <f>Table4[[#This Row],[Filter15]]</f>
        <v>y</v>
      </c>
      <c r="K180" s="30" t="str">
        <f>'Full responses'!Q180</f>
        <v>y</v>
      </c>
      <c r="L180" s="30" t="str">
        <f>'Full responses'!S180</f>
        <v>y</v>
      </c>
      <c r="M180" s="30" t="str">
        <f>Table4[[#This Row],[Filter21]]</f>
        <v>n</v>
      </c>
      <c r="N180" s="30" t="str">
        <f>Table4[[#This Row],[Filter22]]</f>
        <v>n</v>
      </c>
      <c r="O180" s="30" t="str">
        <f>'Full responses'!Y180</f>
        <v>n</v>
      </c>
      <c r="P180" s="30" t="str">
        <f>'Full responses'!Z180</f>
        <v>n</v>
      </c>
      <c r="Q180" s="30" t="str">
        <f>'Full responses'!AC180</f>
        <v>y</v>
      </c>
      <c r="R180" s="30" t="str">
        <f>'Full responses'!AD180</f>
        <v>y</v>
      </c>
      <c r="S180" s="30" t="str">
        <f>'Full responses'!AG180</f>
        <v>y</v>
      </c>
      <c r="T180" s="30" t="str">
        <f>'Full responses'!AH180</f>
        <v>y</v>
      </c>
      <c r="U180" s="30" t="str">
        <f>'Full responses'!AK180</f>
        <v>y</v>
      </c>
      <c r="V180" s="30" t="str">
        <f>'Full responses'!AL180</f>
        <v>y</v>
      </c>
      <c r="W180" s="30">
        <f>'Full responses'!AP180</f>
        <v>0</v>
      </c>
      <c r="X180" s="30">
        <f>'Full responses'!AQ180</f>
        <v>0</v>
      </c>
      <c r="Y180" s="30" t="str">
        <f>'Full responses'!AT180</f>
        <v>y</v>
      </c>
      <c r="Z180" s="30" t="str">
        <f>'Full responses'!AU180</f>
        <v>y</v>
      </c>
      <c r="AA180" s="30" t="str">
        <f>'Full responses'!AX180</f>
        <v>y</v>
      </c>
      <c r="AB180" s="30" t="str">
        <f>'Full responses'!AY180</f>
        <v>y</v>
      </c>
      <c r="AC180" s="30" t="str">
        <f>'Full responses'!BJ180</f>
        <v>y</v>
      </c>
      <c r="AD180" s="30" t="str">
        <f>'Full responses'!BK180</f>
        <v>y</v>
      </c>
      <c r="AE180" s="30" t="str">
        <f>'Full responses'!BN180</f>
        <v>y</v>
      </c>
      <c r="AF180" s="30" t="str">
        <f>'Full responses'!BO180</f>
        <v>y</v>
      </c>
      <c r="AG180" s="30" t="str">
        <f>'Full responses'!BR180</f>
        <v>y</v>
      </c>
      <c r="AH180" s="30" t="str">
        <f>'Full responses'!BT180</f>
        <v>y</v>
      </c>
      <c r="AI180" s="30" t="str">
        <f>'Full responses'!BV180</f>
        <v>y</v>
      </c>
      <c r="AJ180" s="30" t="str">
        <f>'Full responses'!BX180</f>
        <v>y</v>
      </c>
      <c r="AK180" s="29" t="str">
        <f>'Full responses'!BZ180</f>
        <v>In development</v>
      </c>
      <c r="AL180" s="29"/>
    </row>
    <row r="181" spans="1:38" x14ac:dyDescent="0.25">
      <c r="A181" s="30" t="str">
        <f>'Full responses'!A181</f>
        <v>Swindon CCG</v>
      </c>
      <c r="B181" s="30" t="str">
        <f>Table4[[#This Row],[Filter2]]</f>
        <v>y</v>
      </c>
      <c r="C181" s="30" t="str">
        <f>Table4[[#This Row],[Filter4]]</f>
        <v>n</v>
      </c>
      <c r="D181" s="30" t="str">
        <f>Table4[[#This Row],[Filter6]]</f>
        <v>y</v>
      </c>
      <c r="E181" s="30" t="str">
        <f>'Full responses'!G181</f>
        <v>n</v>
      </c>
      <c r="F181" s="30" t="str">
        <f>'Full responses'!J181</f>
        <v>y</v>
      </c>
      <c r="G181" s="30" t="str">
        <f>'Full responses'!K181</f>
        <v>y</v>
      </c>
      <c r="H181" s="30" t="str">
        <f>'Full responses'!L181</f>
        <v>y</v>
      </c>
      <c r="I181" s="30" t="str">
        <f>'Full responses'!M181</f>
        <v>n</v>
      </c>
      <c r="J181" s="30" t="str">
        <f>Table4[[#This Row],[Filter15]]</f>
        <v>y</v>
      </c>
      <c r="K181" s="30" t="str">
        <f>'Full responses'!Q181</f>
        <v>y</v>
      </c>
      <c r="L181" s="30" t="str">
        <f>'Full responses'!S181</f>
        <v>y</v>
      </c>
      <c r="M181" s="30" t="str">
        <f>Table4[[#This Row],[Filter21]]</f>
        <v>y</v>
      </c>
      <c r="N181" s="30" t="str">
        <f>Table4[[#This Row],[Filter22]]</f>
        <v>y</v>
      </c>
      <c r="O181" s="30" t="str">
        <f>'Full responses'!Y181</f>
        <v>y</v>
      </c>
      <c r="P181" s="30" t="str">
        <f>'Full responses'!Z181</f>
        <v>n</v>
      </c>
      <c r="Q181" s="30" t="str">
        <f>'Full responses'!AC181</f>
        <v>y</v>
      </c>
      <c r="R181" s="30" t="str">
        <f>'Full responses'!AD181</f>
        <v>y</v>
      </c>
      <c r="S181" s="30" t="str">
        <f>'Full responses'!AG181</f>
        <v>y</v>
      </c>
      <c r="T181" s="30" t="str">
        <f>'Full responses'!AH181</f>
        <v>y</v>
      </c>
      <c r="U181" s="30" t="str">
        <f>'Full responses'!AK181</f>
        <v>y</v>
      </c>
      <c r="V181" s="30" t="str">
        <f>'Full responses'!AL181</f>
        <v>y</v>
      </c>
      <c r="W181" s="30" t="str">
        <f>'Full responses'!AP181</f>
        <v>y</v>
      </c>
      <c r="X181" s="30" t="str">
        <f>'Full responses'!AQ181</f>
        <v>y</v>
      </c>
      <c r="Y181" s="30" t="str">
        <f>'Full responses'!AT181</f>
        <v>y</v>
      </c>
      <c r="Z181" s="30" t="str">
        <f>'Full responses'!AU181</f>
        <v>y</v>
      </c>
      <c r="AA181" s="30" t="str">
        <f>'Full responses'!AX181</f>
        <v>y</v>
      </c>
      <c r="AB181" s="30" t="str">
        <f>'Full responses'!AY181</f>
        <v>y</v>
      </c>
      <c r="AC181" s="30" t="str">
        <f>'Full responses'!BJ181</f>
        <v>y</v>
      </c>
      <c r="AD181" s="30" t="str">
        <f>'Full responses'!BK181</f>
        <v>y</v>
      </c>
      <c r="AE181" s="30" t="str">
        <f>'Full responses'!BN181</f>
        <v>y</v>
      </c>
      <c r="AF181" s="30" t="str">
        <f>'Full responses'!BO181</f>
        <v>y</v>
      </c>
      <c r="AG181" s="30" t="str">
        <f>'Full responses'!BR181</f>
        <v>y</v>
      </c>
      <c r="AH181" s="30" t="str">
        <f>'Full responses'!BT181</f>
        <v>y</v>
      </c>
      <c r="AI181" s="30" t="str">
        <f>'Full responses'!BV181</f>
        <v>y</v>
      </c>
      <c r="AJ181" s="30" t="str">
        <f>'Full responses'!BX181</f>
        <v>y</v>
      </c>
      <c r="AK181" s="29" t="str">
        <f>'Full responses'!BZ181</f>
        <v>y</v>
      </c>
      <c r="AL181" s="29"/>
    </row>
    <row r="182" spans="1:38" x14ac:dyDescent="0.25">
      <c r="A182" s="30" t="str">
        <f>'Full responses'!A182</f>
        <v>Tameside and Glossop CCG</v>
      </c>
      <c r="B182" s="30" t="str">
        <f>Table4[[#This Row],[Filter2]]</f>
        <v>y</v>
      </c>
      <c r="C182" s="30" t="str">
        <f>Table4[[#This Row],[Filter4]]</f>
        <v>n</v>
      </c>
      <c r="D182" s="30" t="str">
        <f>Table4[[#This Row],[Filter6]]</f>
        <v>y</v>
      </c>
      <c r="E182" s="30" t="str">
        <f>'Full responses'!G182</f>
        <v>y</v>
      </c>
      <c r="F182" s="30" t="str">
        <f>'Full responses'!J182</f>
        <v>y</v>
      </c>
      <c r="G182" s="30" t="str">
        <f>'Full responses'!K182</f>
        <v>y</v>
      </c>
      <c r="H182" s="30" t="str">
        <f>'Full responses'!L182</f>
        <v>n</v>
      </c>
      <c r="I182" s="30" t="str">
        <f>'Full responses'!M182</f>
        <v>n</v>
      </c>
      <c r="J182" s="30" t="str">
        <f>Table4[[#This Row],[Filter15]]</f>
        <v>y</v>
      </c>
      <c r="K182" s="30" t="str">
        <f>'Full responses'!Q182</f>
        <v>y</v>
      </c>
      <c r="L182" s="30" t="str">
        <f>'Full responses'!S182</f>
        <v>n</v>
      </c>
      <c r="M182" s="30" t="str">
        <f>Table4[[#This Row],[Filter21]]</f>
        <v>n</v>
      </c>
      <c r="N182" s="30" t="str">
        <f>Table4[[#This Row],[Filter22]]</f>
        <v>n</v>
      </c>
      <c r="O182" s="30" t="str">
        <f>'Full responses'!Y182</f>
        <v>n</v>
      </c>
      <c r="P182" s="30" t="str">
        <f>'Full responses'!Z182</f>
        <v>n</v>
      </c>
      <c r="Q182" s="30" t="str">
        <f>'Full responses'!AC182</f>
        <v>y</v>
      </c>
      <c r="R182" s="30" t="str">
        <f>'Full responses'!AD182</f>
        <v>y</v>
      </c>
      <c r="S182" s="30" t="str">
        <f>'Full responses'!AG182</f>
        <v>y</v>
      </c>
      <c r="T182" s="30" t="str">
        <f>'Full responses'!AH182</f>
        <v>y</v>
      </c>
      <c r="U182" s="30" t="str">
        <f>'Full responses'!AK182</f>
        <v>y</v>
      </c>
      <c r="V182" s="30" t="str">
        <f>'Full responses'!AL182</f>
        <v>y</v>
      </c>
      <c r="W182" s="30" t="str">
        <f>'Full responses'!AP182</f>
        <v>y</v>
      </c>
      <c r="X182" s="30" t="str">
        <f>'Full responses'!AQ182</f>
        <v>n</v>
      </c>
      <c r="Y182" s="30" t="str">
        <f>'Full responses'!AT182</f>
        <v>y</v>
      </c>
      <c r="Z182" s="30">
        <f>'Full responses'!AU182</f>
        <v>0</v>
      </c>
      <c r="AA182" s="30" t="str">
        <f>'Full responses'!AX182</f>
        <v>n</v>
      </c>
      <c r="AB182" s="30" t="str">
        <f>'Full responses'!AY182</f>
        <v>n</v>
      </c>
      <c r="AC182" s="30" t="str">
        <f>'Full responses'!BJ182</f>
        <v>n</v>
      </c>
      <c r="AD182" s="30" t="str">
        <f>'Full responses'!BK182</f>
        <v>n</v>
      </c>
      <c r="AE182" s="30" t="str">
        <f>'Full responses'!BN182</f>
        <v>y</v>
      </c>
      <c r="AF182" s="30" t="str">
        <f>'Full responses'!BO182</f>
        <v>y</v>
      </c>
      <c r="AG182" s="30" t="str">
        <f>'Full responses'!BR182</f>
        <v>y</v>
      </c>
      <c r="AH182" s="30" t="str">
        <f>'Full responses'!BT182</f>
        <v>n</v>
      </c>
      <c r="AI182" s="30" t="str">
        <f>'Full responses'!BV182</f>
        <v>y</v>
      </c>
      <c r="AJ182" s="30" t="str">
        <f>'Full responses'!BX182</f>
        <v>Ask providers</v>
      </c>
      <c r="AK182" s="29" t="str">
        <f>'Full responses'!BZ182</f>
        <v>y</v>
      </c>
      <c r="AL182" s="29"/>
    </row>
    <row r="183" spans="1:38" x14ac:dyDescent="0.25">
      <c r="A183" s="30" t="str">
        <f>'Full responses'!A183</f>
        <v>Telford &amp; Wrekin CCG</v>
      </c>
      <c r="B183" s="30" t="str">
        <f>Table4[[#This Row],[Filter2]]</f>
        <v>y</v>
      </c>
      <c r="C183" s="30" t="str">
        <f>Table4[[#This Row],[Filter4]]</f>
        <v>y</v>
      </c>
      <c r="D183" s="30" t="str">
        <f>Table4[[#This Row],[Filter6]]</f>
        <v>n</v>
      </c>
      <c r="E183" s="30" t="str">
        <f>'Full responses'!G183</f>
        <v>y</v>
      </c>
      <c r="F183" s="30" t="str">
        <f>'Full responses'!J183</f>
        <v>n</v>
      </c>
      <c r="G183" s="30" t="str">
        <f>'Full responses'!K183</f>
        <v>y</v>
      </c>
      <c r="H183" s="30" t="str">
        <f>'Full responses'!L183</f>
        <v>y</v>
      </c>
      <c r="I183" s="30" t="str">
        <f>'Full responses'!M183</f>
        <v>y</v>
      </c>
      <c r="J183" s="30" t="str">
        <f>Table4[[#This Row],[Filter15]]</f>
        <v>y</v>
      </c>
      <c r="K183" s="30" t="str">
        <f>'Full responses'!Q183</f>
        <v>y</v>
      </c>
      <c r="L183" s="30" t="str">
        <f>'Full responses'!S183</f>
        <v>y</v>
      </c>
      <c r="M183" s="30" t="str">
        <f>Table4[[#This Row],[Filter21]]</f>
        <v>n</v>
      </c>
      <c r="N183" s="30" t="str">
        <f>Table4[[#This Row],[Filter22]]</f>
        <v>n</v>
      </c>
      <c r="O183" s="30" t="str">
        <f>'Full responses'!Y183</f>
        <v>y</v>
      </c>
      <c r="P183" s="30" t="str">
        <f>'Full responses'!Z183</f>
        <v>n</v>
      </c>
      <c r="Q183" s="30" t="str">
        <f>'Full responses'!AC183</f>
        <v>y</v>
      </c>
      <c r="R183" s="30" t="str">
        <f>'Full responses'!AD183</f>
        <v>y</v>
      </c>
      <c r="S183" s="30" t="str">
        <f>'Full responses'!AG183</f>
        <v>y</v>
      </c>
      <c r="T183" s="30" t="str">
        <f>'Full responses'!AH183</f>
        <v>y</v>
      </c>
      <c r="U183" s="30" t="str">
        <f>'Full responses'!AK183</f>
        <v>y</v>
      </c>
      <c r="V183" s="30" t="str">
        <f>'Full responses'!AL183</f>
        <v>y</v>
      </c>
      <c r="W183" s="30" t="str">
        <f>'Full responses'!AP183</f>
        <v>y</v>
      </c>
      <c r="X183" s="30" t="str">
        <f>'Full responses'!AQ183</f>
        <v>y</v>
      </c>
      <c r="Y183" s="30" t="str">
        <f>'Full responses'!AT183</f>
        <v>y</v>
      </c>
      <c r="Z183" s="30" t="str">
        <f>'Full responses'!AU183</f>
        <v>y</v>
      </c>
      <c r="AA183" s="30" t="str">
        <f>'Full responses'!AX183</f>
        <v>y</v>
      </c>
      <c r="AB183" s="30" t="str">
        <f>'Full responses'!AY183</f>
        <v>y</v>
      </c>
      <c r="AC183" s="30" t="str">
        <f>'Full responses'!BJ183</f>
        <v>y</v>
      </c>
      <c r="AD183" s="30" t="str">
        <f>'Full responses'!BK183</f>
        <v>y</v>
      </c>
      <c r="AE183" s="30" t="str">
        <f>'Full responses'!BN183</f>
        <v>y</v>
      </c>
      <c r="AF183" s="30" t="str">
        <f>'Full responses'!BO183</f>
        <v>n</v>
      </c>
      <c r="AG183" s="30" t="str">
        <f>'Full responses'!BR183</f>
        <v>y</v>
      </c>
      <c r="AH183" s="30" t="str">
        <f>'Full responses'!BT183</f>
        <v>y</v>
      </c>
      <c r="AI183" s="30" t="str">
        <f>'Full responses'!BV183</f>
        <v>y</v>
      </c>
      <c r="AJ183" s="30" t="str">
        <f>'Full responses'!BX183</f>
        <v>y</v>
      </c>
      <c r="AK183" s="29" t="str">
        <f>'Full responses'!BZ183</f>
        <v>y</v>
      </c>
      <c r="AL183" s="29"/>
    </row>
    <row r="184" spans="1:38" x14ac:dyDescent="0.25">
      <c r="A184" s="30" t="str">
        <f>'Full responses'!A184</f>
        <v>Thanet CCG</v>
      </c>
      <c r="B184" s="30" t="str">
        <f>Table4[[#This Row],[Filter2]]</f>
        <v>y</v>
      </c>
      <c r="C184" s="30" t="str">
        <f>Table4[[#This Row],[Filter4]]</f>
        <v>n</v>
      </c>
      <c r="D184" s="30" t="str">
        <f>Table4[[#This Row],[Filter6]]</f>
        <v>n</v>
      </c>
      <c r="E184" s="30" t="str">
        <f>'Full responses'!G184</f>
        <v>n</v>
      </c>
      <c r="F184" s="30" t="str">
        <f>'Full responses'!J184</f>
        <v>n</v>
      </c>
      <c r="G184" s="30" t="str">
        <f>'Full responses'!K184</f>
        <v>y</v>
      </c>
      <c r="H184" s="30" t="str">
        <f>'Full responses'!L184</f>
        <v>n</v>
      </c>
      <c r="I184" s="30" t="str">
        <f>'Full responses'!M184</f>
        <v>n</v>
      </c>
      <c r="J184" s="30" t="str">
        <f>Table4[[#This Row],[Filter15]]</f>
        <v>y</v>
      </c>
      <c r="K184" s="30" t="str">
        <f>'Full responses'!Q184</f>
        <v>n</v>
      </c>
      <c r="L184" s="30" t="str">
        <f>'Full responses'!S184</f>
        <v>n</v>
      </c>
      <c r="M184" s="30" t="str">
        <f>Table4[[#This Row],[Filter21]]</f>
        <v>n</v>
      </c>
      <c r="N184" s="30" t="str">
        <f>Table4[[#This Row],[Filter22]]</f>
        <v>n</v>
      </c>
      <c r="O184" s="30" t="str">
        <f>'Full responses'!Y184</f>
        <v>n</v>
      </c>
      <c r="P184" s="30" t="str">
        <f>'Full responses'!Z184</f>
        <v>n</v>
      </c>
      <c r="Q184" s="30" t="str">
        <f>'Full responses'!AC184</f>
        <v>n</v>
      </c>
      <c r="R184" s="30" t="str">
        <f>'Full responses'!AD184</f>
        <v>n</v>
      </c>
      <c r="S184" s="30" t="str">
        <f>'Full responses'!AG184</f>
        <v>y</v>
      </c>
      <c r="T184" s="30" t="str">
        <f>'Full responses'!AH184</f>
        <v>n</v>
      </c>
      <c r="U184" s="30" t="str">
        <f>'Full responses'!AK184</f>
        <v>n</v>
      </c>
      <c r="V184" s="30" t="str">
        <f>'Full responses'!AL184</f>
        <v>n</v>
      </c>
      <c r="W184" s="30" t="str">
        <f>'Full responses'!AP184</f>
        <v>y</v>
      </c>
      <c r="X184" s="30" t="str">
        <f>'Full responses'!AQ184</f>
        <v>n</v>
      </c>
      <c r="Y184" s="30" t="str">
        <f>'Full responses'!AT184</f>
        <v>n</v>
      </c>
      <c r="Z184" s="30" t="str">
        <f>'Full responses'!AU184</f>
        <v>n</v>
      </c>
      <c r="AA184" s="30" t="str">
        <f>'Full responses'!AX184</f>
        <v>n</v>
      </c>
      <c r="AB184" s="30" t="str">
        <f>'Full responses'!AY184</f>
        <v>n</v>
      </c>
      <c r="AC184" s="30" t="str">
        <f>'Full responses'!BJ184</f>
        <v>n</v>
      </c>
      <c r="AD184" s="30" t="str">
        <f>'Full responses'!BK184</f>
        <v>n</v>
      </c>
      <c r="AE184" s="30" t="str">
        <f>'Full responses'!BN184</f>
        <v>y</v>
      </c>
      <c r="AF184" s="30" t="str">
        <f>'Full responses'!BO184</f>
        <v>n</v>
      </c>
      <c r="AG184" s="30" t="str">
        <f>'Full responses'!BR184</f>
        <v>y</v>
      </c>
      <c r="AH184" s="30" t="str">
        <f>'Full responses'!BT184</f>
        <v>y</v>
      </c>
      <c r="AI184" s="30" t="str">
        <f>'Full responses'!BV184</f>
        <v>y</v>
      </c>
      <c r="AJ184" s="30" t="str">
        <f>'Full responses'!BX184</f>
        <v>Ask providers</v>
      </c>
      <c r="AK184" s="29" t="str">
        <f>'Full responses'!BZ184</f>
        <v>Ask providers</v>
      </c>
      <c r="AL184" s="29"/>
    </row>
    <row r="185" spans="1:38" x14ac:dyDescent="0.25">
      <c r="A185" s="30" t="str">
        <f>'Full responses'!A185</f>
        <v>Thurrock CCG</v>
      </c>
      <c r="B185" s="30" t="str">
        <f>Table4[[#This Row],[Filter2]]</f>
        <v>y</v>
      </c>
      <c r="C185" s="30" t="str">
        <f>Table4[[#This Row],[Filter4]]</f>
        <v>n</v>
      </c>
      <c r="D185" s="30" t="str">
        <f>Table4[[#This Row],[Filter6]]</f>
        <v>y</v>
      </c>
      <c r="E185" s="30" t="str">
        <f>'Full responses'!G185</f>
        <v>y</v>
      </c>
      <c r="F185" s="30" t="str">
        <f>'Full responses'!J185</f>
        <v>y</v>
      </c>
      <c r="G185" s="30" t="str">
        <f>'Full responses'!K185</f>
        <v>y</v>
      </c>
      <c r="H185" s="30" t="str">
        <f>'Full responses'!L185</f>
        <v>y</v>
      </c>
      <c r="I185" s="30" t="str">
        <f>'Full responses'!M185</f>
        <v>y</v>
      </c>
      <c r="J185" s="30" t="str">
        <f>Table4[[#This Row],[Filter15]]</f>
        <v>y</v>
      </c>
      <c r="K185" s="30" t="str">
        <f>'Full responses'!Q185</f>
        <v>y</v>
      </c>
      <c r="L185" s="30" t="str">
        <f>'Full responses'!S185</f>
        <v>y</v>
      </c>
      <c r="M185" s="30" t="str">
        <f>Table4[[#This Row],[Filter21]]</f>
        <v>Ask providers</v>
      </c>
      <c r="N185" s="30" t="str">
        <f>Table4[[#This Row],[Filter22]]</f>
        <v>Ask providers</v>
      </c>
      <c r="O185" s="30" t="str">
        <f>'Full responses'!Y185</f>
        <v>Ask providers</v>
      </c>
      <c r="P185" s="30" t="str">
        <f>'Full responses'!Z185</f>
        <v>Ask providers</v>
      </c>
      <c r="Q185" s="30" t="str">
        <f>'Full responses'!AC185</f>
        <v>y</v>
      </c>
      <c r="R185" s="30" t="str">
        <f>'Full responses'!AD185</f>
        <v>y</v>
      </c>
      <c r="S185" s="30" t="str">
        <f>'Full responses'!AG185</f>
        <v>y</v>
      </c>
      <c r="T185" s="30" t="str">
        <f>'Full responses'!AH185</f>
        <v>y</v>
      </c>
      <c r="U185" s="30" t="str">
        <f>'Full responses'!AK185</f>
        <v>y</v>
      </c>
      <c r="V185" s="30" t="str">
        <f>'Full responses'!AL185</f>
        <v>y</v>
      </c>
      <c r="W185" s="30" t="str">
        <f>'Full responses'!AP185</f>
        <v>y</v>
      </c>
      <c r="X185" s="30" t="str">
        <f>'Full responses'!AQ185</f>
        <v>n</v>
      </c>
      <c r="Y185" s="30" t="str">
        <f>'Full responses'!AT185</f>
        <v>y</v>
      </c>
      <c r="Z185" s="30" t="str">
        <f>'Full responses'!AU185</f>
        <v>n</v>
      </c>
      <c r="AA185" s="30" t="str">
        <f>'Full responses'!AX185</f>
        <v>y</v>
      </c>
      <c r="AB185" s="30" t="str">
        <f>'Full responses'!AY185</f>
        <v>y</v>
      </c>
      <c r="AC185" s="30" t="str">
        <f>'Full responses'!BJ185</f>
        <v>y</v>
      </c>
      <c r="AD185" s="30" t="str">
        <f>'Full responses'!BK185</f>
        <v>y</v>
      </c>
      <c r="AE185" s="30" t="str">
        <f>'Full responses'!BN185</f>
        <v>y</v>
      </c>
      <c r="AF185" s="30" t="str">
        <f>'Full responses'!BO185</f>
        <v>y</v>
      </c>
      <c r="AG185" s="30" t="str">
        <f>'Full responses'!BR185</f>
        <v>y</v>
      </c>
      <c r="AH185" s="30" t="str">
        <f>'Full responses'!BT185</f>
        <v>y</v>
      </c>
      <c r="AI185" s="30" t="str">
        <f>'Full responses'!BV185</f>
        <v>y</v>
      </c>
      <c r="AJ185" s="30" t="str">
        <f>'Full responses'!BX185</f>
        <v>In development</v>
      </c>
      <c r="AK185" s="29" t="str">
        <f>'Full responses'!BZ185</f>
        <v>In development</v>
      </c>
      <c r="AL185" s="29"/>
    </row>
    <row r="186" spans="1:38" x14ac:dyDescent="0.25">
      <c r="A186" s="30" t="str">
        <f>'Full responses'!A186</f>
        <v>Tower Hamlets CCG</v>
      </c>
      <c r="B186" s="30" t="str">
        <f>Table4[[#This Row],[Filter2]]</f>
        <v>y</v>
      </c>
      <c r="C186" s="30" t="str">
        <f>Table4[[#This Row],[Filter4]]</f>
        <v>n</v>
      </c>
      <c r="D186" s="30" t="str">
        <f>Table4[[#This Row],[Filter6]]</f>
        <v>n</v>
      </c>
      <c r="E186" s="30" t="str">
        <f>'Full responses'!G186</f>
        <v>y</v>
      </c>
      <c r="F186" s="30" t="str">
        <f>'Full responses'!J186</f>
        <v>n</v>
      </c>
      <c r="G186" s="30" t="str">
        <f>'Full responses'!K186</f>
        <v>n</v>
      </c>
      <c r="H186" s="30" t="str">
        <f>'Full responses'!L186</f>
        <v>n</v>
      </c>
      <c r="I186" s="30" t="str">
        <f>'Full responses'!M186</f>
        <v>y</v>
      </c>
      <c r="J186" s="30" t="str">
        <f>Table4[[#This Row],[Filter15]]</f>
        <v>y</v>
      </c>
      <c r="K186" s="30" t="str">
        <f>'Full responses'!Q186</f>
        <v>y</v>
      </c>
      <c r="L186" s="30" t="str">
        <f>'Full responses'!S186</f>
        <v>n</v>
      </c>
      <c r="M186" s="30" t="str">
        <f>Table4[[#This Row],[Filter21]]</f>
        <v>Ask providers</v>
      </c>
      <c r="N186" s="30" t="str">
        <f>Table4[[#This Row],[Filter22]]</f>
        <v>Ask providers</v>
      </c>
      <c r="O186" s="30" t="str">
        <f>'Full responses'!Y186</f>
        <v>Ask providers</v>
      </c>
      <c r="P186" s="30" t="str">
        <f>'Full responses'!Z186</f>
        <v>Ask providers</v>
      </c>
      <c r="Q186" s="30" t="str">
        <f>'Full responses'!AC186</f>
        <v>Ask providers</v>
      </c>
      <c r="R186" s="30" t="str">
        <f>'Full responses'!AD186</f>
        <v>Ask providers</v>
      </c>
      <c r="S186" s="30" t="str">
        <f>'Full responses'!AG186</f>
        <v>Ask providers</v>
      </c>
      <c r="T186" s="30" t="str">
        <f>'Full responses'!AH186</f>
        <v>Ask providers</v>
      </c>
      <c r="U186" s="30" t="str">
        <f>'Full responses'!AK186</f>
        <v>y</v>
      </c>
      <c r="V186" s="30" t="str">
        <f>'Full responses'!AL186</f>
        <v>y</v>
      </c>
      <c r="W186" s="30" t="str">
        <f>'Full responses'!AP186</f>
        <v>Ask providers</v>
      </c>
      <c r="X186" s="30" t="str">
        <f>'Full responses'!AQ186</f>
        <v>Ask providers</v>
      </c>
      <c r="Y186" s="30" t="str">
        <f>'Full responses'!AT186</f>
        <v>y</v>
      </c>
      <c r="Z186" s="30" t="str">
        <f>'Full responses'!AU186</f>
        <v>y</v>
      </c>
      <c r="AA186" s="30" t="str">
        <f>'Full responses'!AX186</f>
        <v>y</v>
      </c>
      <c r="AB186" s="30" t="str">
        <f>'Full responses'!AY186</f>
        <v>y</v>
      </c>
      <c r="AC186" s="30" t="str">
        <f>'Full responses'!BJ186</f>
        <v>y</v>
      </c>
      <c r="AD186" s="30" t="str">
        <f>'Full responses'!BK186</f>
        <v>y</v>
      </c>
      <c r="AE186" s="30" t="str">
        <f>'Full responses'!BN186</f>
        <v>y</v>
      </c>
      <c r="AF186" s="30" t="str">
        <f>'Full responses'!BO186</f>
        <v>y</v>
      </c>
      <c r="AG186" s="30" t="str">
        <f>'Full responses'!BR186</f>
        <v>y</v>
      </c>
      <c r="AH186" s="30" t="str">
        <f>'Full responses'!BT186</f>
        <v>y</v>
      </c>
      <c r="AI186" s="30" t="str">
        <f>'Full responses'!BV186</f>
        <v>y</v>
      </c>
      <c r="AJ186" s="30" t="str">
        <f>'Full responses'!BX186</f>
        <v>Ask providers</v>
      </c>
      <c r="AK186" s="29" t="str">
        <f>'Full responses'!BZ186</f>
        <v>Ask providers</v>
      </c>
      <c r="AL186" s="29"/>
    </row>
    <row r="187" spans="1:38" x14ac:dyDescent="0.25">
      <c r="A187" s="30" t="str">
        <f>'Full responses'!A187</f>
        <v>Trafford CCG</v>
      </c>
      <c r="B187" s="30" t="str">
        <f>Table4[[#This Row],[Filter2]]</f>
        <v>y</v>
      </c>
      <c r="C187" s="30" t="str">
        <f>Table4[[#This Row],[Filter4]]</f>
        <v>y</v>
      </c>
      <c r="D187" s="30" t="str">
        <f>Table4[[#This Row],[Filter6]]</f>
        <v>n</v>
      </c>
      <c r="E187" s="30" t="str">
        <f>'Full responses'!G187</f>
        <v>n</v>
      </c>
      <c r="F187" s="30" t="str">
        <f>'Full responses'!J187</f>
        <v>y</v>
      </c>
      <c r="G187" s="30" t="str">
        <f>'Full responses'!K187</f>
        <v>y</v>
      </c>
      <c r="H187" s="30" t="str">
        <f>'Full responses'!L187</f>
        <v>y</v>
      </c>
      <c r="I187" s="30" t="str">
        <f>'Full responses'!M187</f>
        <v>y</v>
      </c>
      <c r="J187" s="30" t="str">
        <f>Table4[[#This Row],[Filter15]]</f>
        <v>y</v>
      </c>
      <c r="K187" s="30" t="str">
        <f>'Full responses'!Q187</f>
        <v>y</v>
      </c>
      <c r="L187" s="30" t="str">
        <f>'Full responses'!S187</f>
        <v>y</v>
      </c>
      <c r="M187" s="30" t="str">
        <f>Table4[[#This Row],[Filter21]]</f>
        <v>Ask providers</v>
      </c>
      <c r="N187" s="30" t="str">
        <f>Table4[[#This Row],[Filter22]]</f>
        <v>Ask providers</v>
      </c>
      <c r="O187" s="30" t="str">
        <f>'Full responses'!Y187</f>
        <v>n</v>
      </c>
      <c r="P187" s="30" t="str">
        <f>'Full responses'!Z187</f>
        <v>n</v>
      </c>
      <c r="Q187" s="30" t="str">
        <f>'Full responses'!AC187</f>
        <v>y</v>
      </c>
      <c r="R187" s="30" t="str">
        <f>'Full responses'!AD187</f>
        <v>y</v>
      </c>
      <c r="S187" s="30" t="str">
        <f>'Full responses'!AG187</f>
        <v>y</v>
      </c>
      <c r="T187" s="30" t="str">
        <f>'Full responses'!AH187</f>
        <v>n</v>
      </c>
      <c r="U187" s="30" t="str">
        <f>'Full responses'!AK187</f>
        <v>n</v>
      </c>
      <c r="V187" s="30" t="str">
        <f>'Full responses'!AL187</f>
        <v>n</v>
      </c>
      <c r="W187" s="30" t="str">
        <f>'Full responses'!AP187</f>
        <v>y</v>
      </c>
      <c r="X187" s="30" t="str">
        <f>'Full responses'!AQ187</f>
        <v>y</v>
      </c>
      <c r="Y187" s="30" t="str">
        <f>'Full responses'!AT187</f>
        <v>y</v>
      </c>
      <c r="Z187" s="30" t="str">
        <f>'Full responses'!AU187</f>
        <v>y</v>
      </c>
      <c r="AA187" s="30" t="str">
        <f>'Full responses'!AX187</f>
        <v>y</v>
      </c>
      <c r="AB187" s="30" t="str">
        <f>'Full responses'!AY187</f>
        <v>y</v>
      </c>
      <c r="AC187" s="30" t="str">
        <f>'Full responses'!BJ187</f>
        <v>y</v>
      </c>
      <c r="AD187" s="30" t="str">
        <f>'Full responses'!BK187</f>
        <v>y</v>
      </c>
      <c r="AE187" s="30" t="str">
        <f>'Full responses'!BN187</f>
        <v>y</v>
      </c>
      <c r="AF187" s="30" t="str">
        <f>'Full responses'!BO187</f>
        <v>y</v>
      </c>
      <c r="AG187" s="30" t="str">
        <f>'Full responses'!BR187</f>
        <v>y</v>
      </c>
      <c r="AH187" s="30" t="str">
        <f>'Full responses'!BT187</f>
        <v>y</v>
      </c>
      <c r="AI187" s="30" t="str">
        <f>'Full responses'!BV187</f>
        <v>y</v>
      </c>
      <c r="AJ187" s="30" t="str">
        <f>'Full responses'!BX187</f>
        <v>y</v>
      </c>
      <c r="AK187" s="29" t="str">
        <f>'Full responses'!BZ187</f>
        <v>y</v>
      </c>
      <c r="AL187" s="29"/>
    </row>
    <row r="188" spans="1:38" x14ac:dyDescent="0.25">
      <c r="A188" s="30" t="str">
        <f>'Full responses'!A188</f>
        <v>Vale of York CCG</v>
      </c>
      <c r="B188" s="30" t="str">
        <f>Table4[[#This Row],[Filter2]]</f>
        <v>y</v>
      </c>
      <c r="C188" s="30" t="str">
        <f>Table4[[#This Row],[Filter4]]</f>
        <v>n</v>
      </c>
      <c r="D188" s="30" t="str">
        <f>Table4[[#This Row],[Filter6]]</f>
        <v>y</v>
      </c>
      <c r="E188" s="30" t="str">
        <f>'Full responses'!G188</f>
        <v>y</v>
      </c>
      <c r="F188" s="30" t="str">
        <f>'Full responses'!J188</f>
        <v>y</v>
      </c>
      <c r="G188" s="30" t="str">
        <f>'Full responses'!K188</f>
        <v>y</v>
      </c>
      <c r="H188" s="30" t="str">
        <f>'Full responses'!L188</f>
        <v>n</v>
      </c>
      <c r="I188" s="30" t="str">
        <f>'Full responses'!M188</f>
        <v>y</v>
      </c>
      <c r="J188" s="30" t="str">
        <f>Table4[[#This Row],[Filter15]]</f>
        <v>y</v>
      </c>
      <c r="K188" s="30" t="str">
        <f>'Full responses'!Q188</f>
        <v>y</v>
      </c>
      <c r="L188" s="30" t="str">
        <f>'Full responses'!S188</f>
        <v>y</v>
      </c>
      <c r="M188" s="30" t="str">
        <f>Table4[[#This Row],[Filter21]]</f>
        <v>Ask providers</v>
      </c>
      <c r="N188" s="30" t="str">
        <f>Table4[[#This Row],[Filter22]]</f>
        <v>Ask providers</v>
      </c>
      <c r="O188" s="30" t="str">
        <f>'Full responses'!Y188</f>
        <v>y</v>
      </c>
      <c r="P188" s="30" t="str">
        <f>'Full responses'!Z188</f>
        <v>Ask providers</v>
      </c>
      <c r="Q188" s="30" t="str">
        <f>'Full responses'!AC188</f>
        <v>y</v>
      </c>
      <c r="R188" s="30" t="str">
        <f>'Full responses'!AD188</f>
        <v>Ask providers</v>
      </c>
      <c r="S188" s="30" t="str">
        <f>'Full responses'!AG188</f>
        <v>y</v>
      </c>
      <c r="T188" s="30" t="str">
        <f>'Full responses'!AH188</f>
        <v>Ask providers</v>
      </c>
      <c r="U188" s="30" t="str">
        <f>'Full responses'!AK188</f>
        <v>y</v>
      </c>
      <c r="V188" s="30" t="str">
        <f>'Full responses'!AL188</f>
        <v>y</v>
      </c>
      <c r="W188" s="30" t="str">
        <f>'Full responses'!AP188</f>
        <v>y</v>
      </c>
      <c r="X188" s="30" t="str">
        <f>'Full responses'!AQ188</f>
        <v>Ask providers</v>
      </c>
      <c r="Y188" s="30" t="str">
        <f>'Full responses'!AT188</f>
        <v>y</v>
      </c>
      <c r="Z188" s="30" t="str">
        <f>'Full responses'!AU188</f>
        <v>Ask providers</v>
      </c>
      <c r="AA188" s="30" t="str">
        <f>'Full responses'!AX188</f>
        <v>y</v>
      </c>
      <c r="AB188" s="30" t="str">
        <f>'Full responses'!AY188</f>
        <v>Ask providers</v>
      </c>
      <c r="AC188" s="30" t="str">
        <f>'Full responses'!BJ188</f>
        <v>y</v>
      </c>
      <c r="AD188" s="30" t="str">
        <f>'Full responses'!BK188</f>
        <v>Ask providers</v>
      </c>
      <c r="AE188" s="30" t="str">
        <f>'Full responses'!BN188</f>
        <v>y</v>
      </c>
      <c r="AF188" s="30" t="str">
        <f>'Full responses'!BO188</f>
        <v>Ask providers</v>
      </c>
      <c r="AG188" s="30" t="str">
        <f>'Full responses'!BR188</f>
        <v>y</v>
      </c>
      <c r="AH188" s="30" t="str">
        <f>'Full responses'!BT188</f>
        <v>y</v>
      </c>
      <c r="AI188" s="30" t="str">
        <f>'Full responses'!BV188</f>
        <v>y</v>
      </c>
      <c r="AJ188" s="30" t="str">
        <f>'Full responses'!BX188</f>
        <v>n</v>
      </c>
      <c r="AK188" s="29" t="str">
        <f>'Full responses'!BZ188</f>
        <v>Ask providers</v>
      </c>
      <c r="AL188" s="29"/>
    </row>
    <row r="189" spans="1:38" x14ac:dyDescent="0.25">
      <c r="A189" s="30" t="str">
        <f>'Full responses'!A189</f>
        <v>Vale Royal CCG</v>
      </c>
      <c r="B189" s="30" t="str">
        <f>Table4[[#This Row],[Filter2]]</f>
        <v>y</v>
      </c>
      <c r="C189" s="30" t="str">
        <f>Table4[[#This Row],[Filter4]]</f>
        <v>n</v>
      </c>
      <c r="D189" s="30" t="str">
        <f>Table4[[#This Row],[Filter6]]</f>
        <v>n</v>
      </c>
      <c r="E189" s="30" t="str">
        <f>'Full responses'!G189</f>
        <v>n</v>
      </c>
      <c r="F189" s="30" t="str">
        <f>'Full responses'!J189</f>
        <v>n</v>
      </c>
      <c r="G189" s="30" t="str">
        <f>'Full responses'!K189</f>
        <v>y</v>
      </c>
      <c r="H189" s="30" t="str">
        <f>'Full responses'!L189</f>
        <v>y</v>
      </c>
      <c r="I189" s="30" t="str">
        <f>'Full responses'!M189</f>
        <v>y</v>
      </c>
      <c r="J189" s="30" t="str">
        <f>Table4[[#This Row],[Filter15]]</f>
        <v>y</v>
      </c>
      <c r="K189" s="30" t="str">
        <f>'Full responses'!Q189</f>
        <v>y</v>
      </c>
      <c r="L189" s="30" t="str">
        <f>'Full responses'!S189</f>
        <v>y</v>
      </c>
      <c r="M189" s="30" t="str">
        <f>Table4[[#This Row],[Filter21]]</f>
        <v>NHS England</v>
      </c>
      <c r="N189" s="30" t="str">
        <f>Table4[[#This Row],[Filter22]]</f>
        <v>NHS England</v>
      </c>
      <c r="O189" s="30" t="str">
        <f>'Full responses'!Y189</f>
        <v>NHS England</v>
      </c>
      <c r="P189" s="30" t="str">
        <f>'Full responses'!Z189</f>
        <v>NHS England</v>
      </c>
      <c r="Q189" s="30" t="str">
        <f>'Full responses'!AC189</f>
        <v>y</v>
      </c>
      <c r="R189" s="30" t="str">
        <f>'Full responses'!AD189</f>
        <v>y</v>
      </c>
      <c r="S189" s="30" t="str">
        <f>'Full responses'!AG189</f>
        <v>y</v>
      </c>
      <c r="T189" s="30" t="str">
        <f>'Full responses'!AH189</f>
        <v>n</v>
      </c>
      <c r="U189" s="30" t="str">
        <f>'Full responses'!AK189</f>
        <v>n</v>
      </c>
      <c r="V189" s="30" t="str">
        <f>'Full responses'!AL189</f>
        <v>n</v>
      </c>
      <c r="W189" s="30" t="str">
        <f>'Full responses'!AP189</f>
        <v>n</v>
      </c>
      <c r="X189" s="30" t="str">
        <f>'Full responses'!AQ189</f>
        <v>n</v>
      </c>
      <c r="Y189" s="30" t="str">
        <f>'Full responses'!AT189</f>
        <v>y</v>
      </c>
      <c r="Z189" s="30" t="str">
        <f>'Full responses'!AU189</f>
        <v>n</v>
      </c>
      <c r="AA189" s="30" t="str">
        <f>'Full responses'!AX189</f>
        <v>y</v>
      </c>
      <c r="AB189" s="30" t="str">
        <f>'Full responses'!AY189</f>
        <v>n</v>
      </c>
      <c r="AC189" s="30" t="str">
        <f>'Full responses'!BJ189</f>
        <v>y</v>
      </c>
      <c r="AD189" s="30" t="str">
        <f>'Full responses'!BK189</f>
        <v>n</v>
      </c>
      <c r="AE189" s="30" t="str">
        <f>'Full responses'!BN189</f>
        <v>y</v>
      </c>
      <c r="AF189" s="30" t="str">
        <f>'Full responses'!BO189</f>
        <v>n</v>
      </c>
      <c r="AG189" s="30" t="str">
        <f>'Full responses'!BR189</f>
        <v>y</v>
      </c>
      <c r="AH189" s="30" t="str">
        <f>'Full responses'!BT189</f>
        <v>y</v>
      </c>
      <c r="AI189" s="30" t="str">
        <f>'Full responses'!BV189</f>
        <v>y</v>
      </c>
      <c r="AJ189" s="30" t="str">
        <f>'Full responses'!BX189</f>
        <v>In development</v>
      </c>
      <c r="AK189" s="29" t="str">
        <f>'Full responses'!BZ189</f>
        <v>In development</v>
      </c>
      <c r="AL189" s="29"/>
    </row>
    <row r="190" spans="1:38" x14ac:dyDescent="0.25">
      <c r="A190" s="30" t="str">
        <f>'Full responses'!A190</f>
        <v>Wakefield CCG</v>
      </c>
      <c r="B190" s="30" t="str">
        <f>Table4[[#This Row],[Filter2]]</f>
        <v>y</v>
      </c>
      <c r="C190" s="30" t="str">
        <f>Table4[[#This Row],[Filter4]]</f>
        <v>n</v>
      </c>
      <c r="D190" s="30" t="str">
        <f>Table4[[#This Row],[Filter6]]</f>
        <v>n</v>
      </c>
      <c r="E190" s="30" t="str">
        <f>'Full responses'!G190</f>
        <v>n</v>
      </c>
      <c r="F190" s="30" t="str">
        <f>'Full responses'!J190</f>
        <v>y</v>
      </c>
      <c r="G190" s="30" t="str">
        <f>'Full responses'!K190</f>
        <v>y</v>
      </c>
      <c r="H190" s="30" t="str">
        <f>'Full responses'!L190</f>
        <v>n</v>
      </c>
      <c r="I190" s="30" t="str">
        <f>'Full responses'!M190</f>
        <v>y</v>
      </c>
      <c r="J190" s="30" t="str">
        <f>Table4[[#This Row],[Filter15]]</f>
        <v>y</v>
      </c>
      <c r="K190" s="30" t="str">
        <f>'Full responses'!Q190</f>
        <v>y</v>
      </c>
      <c r="L190" s="30" t="str">
        <f>'Full responses'!S190</f>
        <v>y</v>
      </c>
      <c r="M190" s="30" t="str">
        <f>Table4[[#This Row],[Filter21]]</f>
        <v>n</v>
      </c>
      <c r="N190" s="30" t="str">
        <f>Table4[[#This Row],[Filter22]]</f>
        <v>n</v>
      </c>
      <c r="O190" s="30" t="str">
        <f>'Full responses'!Y190</f>
        <v>n</v>
      </c>
      <c r="P190" s="30" t="str">
        <f>'Full responses'!Z190</f>
        <v>n</v>
      </c>
      <c r="Q190" s="30" t="str">
        <f>'Full responses'!AC190</f>
        <v>y</v>
      </c>
      <c r="R190" s="30" t="str">
        <f>'Full responses'!AD190</f>
        <v>y</v>
      </c>
      <c r="S190" s="30" t="str">
        <f>'Full responses'!AG190</f>
        <v>y</v>
      </c>
      <c r="T190" s="30" t="str">
        <f>'Full responses'!AH190</f>
        <v>y</v>
      </c>
      <c r="U190" s="30" t="str">
        <f>'Full responses'!AK190</f>
        <v>y</v>
      </c>
      <c r="V190" s="30" t="str">
        <f>'Full responses'!AL190</f>
        <v>y</v>
      </c>
      <c r="W190" s="30" t="str">
        <f>'Full responses'!AP190</f>
        <v>y</v>
      </c>
      <c r="X190" s="30" t="str">
        <f>'Full responses'!AQ190</f>
        <v>n</v>
      </c>
      <c r="Y190" s="30" t="str">
        <f>'Full responses'!AT190</f>
        <v>y</v>
      </c>
      <c r="Z190" s="30" t="str">
        <f>'Full responses'!AU190</f>
        <v>y</v>
      </c>
      <c r="AA190" s="30" t="str">
        <f>'Full responses'!AX190</f>
        <v>y</v>
      </c>
      <c r="AB190" s="30" t="str">
        <f>'Full responses'!AY190</f>
        <v>n</v>
      </c>
      <c r="AC190" s="30" t="str">
        <f>'Full responses'!BJ190</f>
        <v>y</v>
      </c>
      <c r="AD190" s="30" t="str">
        <f>'Full responses'!BK190</f>
        <v>n</v>
      </c>
      <c r="AE190" s="30" t="str">
        <f>'Full responses'!BN190</f>
        <v>y</v>
      </c>
      <c r="AF190" s="30" t="str">
        <f>'Full responses'!BO190</f>
        <v>n</v>
      </c>
      <c r="AG190" s="30" t="str">
        <f>'Full responses'!BR190</f>
        <v>y</v>
      </c>
      <c r="AH190" s="30" t="str">
        <f>'Full responses'!BT190</f>
        <v>n</v>
      </c>
      <c r="AI190" s="30" t="str">
        <f>'Full responses'!BV190</f>
        <v>y</v>
      </c>
      <c r="AJ190" s="30" t="str">
        <f>'Full responses'!BX190</f>
        <v>n</v>
      </c>
      <c r="AK190" s="29" t="str">
        <f>'Full responses'!BZ190</f>
        <v>n</v>
      </c>
      <c r="AL190" s="29"/>
    </row>
    <row r="191" spans="1:38" x14ac:dyDescent="0.25">
      <c r="A191" s="30" t="str">
        <f>'Full responses'!A191</f>
        <v>Walsall CCG</v>
      </c>
      <c r="B191" s="30" t="str">
        <f>Table4[[#This Row],[Filter2]]</f>
        <v>y</v>
      </c>
      <c r="C191" s="30" t="str">
        <f>Table4[[#This Row],[Filter4]]</f>
        <v>n</v>
      </c>
      <c r="D191" s="30" t="str">
        <f>Table4[[#This Row],[Filter6]]</f>
        <v>n</v>
      </c>
      <c r="E191" s="30" t="str">
        <f>'Full responses'!G191</f>
        <v>n</v>
      </c>
      <c r="F191" s="30" t="str">
        <f>'Full responses'!J191</f>
        <v>y</v>
      </c>
      <c r="G191" s="30" t="str">
        <f>'Full responses'!K191</f>
        <v>y</v>
      </c>
      <c r="H191" s="30" t="str">
        <f>'Full responses'!L191</f>
        <v>y</v>
      </c>
      <c r="I191" s="30" t="str">
        <f>'Full responses'!M191</f>
        <v>y</v>
      </c>
      <c r="J191" s="30" t="str">
        <f>Table4[[#This Row],[Filter15]]</f>
        <v>n</v>
      </c>
      <c r="K191" s="30" t="str">
        <f>'Full responses'!Q191</f>
        <v>y</v>
      </c>
      <c r="L191" s="30" t="str">
        <f>'Full responses'!S191</f>
        <v>y</v>
      </c>
      <c r="M191" s="30" t="str">
        <f>Table4[[#This Row],[Filter21]]</f>
        <v>n</v>
      </c>
      <c r="N191" s="30" t="str">
        <f>Table4[[#This Row],[Filter22]]</f>
        <v>n</v>
      </c>
      <c r="O191" s="30" t="str">
        <f>'Full responses'!Y191</f>
        <v>y</v>
      </c>
      <c r="P191" s="30" t="str">
        <f>'Full responses'!Z191</f>
        <v>y</v>
      </c>
      <c r="Q191" s="30" t="str">
        <f>'Full responses'!AC191</f>
        <v>n</v>
      </c>
      <c r="R191" s="30" t="str">
        <f>'Full responses'!AD191</f>
        <v>n</v>
      </c>
      <c r="S191" s="30" t="str">
        <f>'Full responses'!AG191</f>
        <v>y</v>
      </c>
      <c r="T191" s="30" t="str">
        <f>'Full responses'!AH191</f>
        <v>y</v>
      </c>
      <c r="U191" s="30" t="str">
        <f>'Full responses'!AK191</f>
        <v>y</v>
      </c>
      <c r="V191" s="30" t="str">
        <f>'Full responses'!AL191</f>
        <v>y</v>
      </c>
      <c r="W191" s="30" t="str">
        <f>'Full responses'!AP191</f>
        <v>y</v>
      </c>
      <c r="X191" s="30" t="str">
        <f>'Full responses'!AQ191</f>
        <v>y</v>
      </c>
      <c r="Y191" s="30" t="str">
        <f>'Full responses'!AT191</f>
        <v>y</v>
      </c>
      <c r="Z191" s="30" t="str">
        <f>'Full responses'!AU191</f>
        <v>y</v>
      </c>
      <c r="AA191" s="30" t="str">
        <f>'Full responses'!AX191</f>
        <v>n</v>
      </c>
      <c r="AB191" s="30" t="str">
        <f>'Full responses'!AY191</f>
        <v>n</v>
      </c>
      <c r="AC191" s="30" t="str">
        <f>'Full responses'!BJ191</f>
        <v>n</v>
      </c>
      <c r="AD191" s="30" t="str">
        <f>'Full responses'!BK191</f>
        <v>n</v>
      </c>
      <c r="AE191" s="30" t="str">
        <f>'Full responses'!BN191</f>
        <v>y</v>
      </c>
      <c r="AF191" s="30" t="str">
        <f>'Full responses'!BO191</f>
        <v>y</v>
      </c>
      <c r="AG191" s="30" t="str">
        <f>'Full responses'!BR191</f>
        <v>y</v>
      </c>
      <c r="AH191" s="30" t="str">
        <f>'Full responses'!BT191</f>
        <v>y</v>
      </c>
      <c r="AI191" s="30" t="str">
        <f>'Full responses'!BV191</f>
        <v>y</v>
      </c>
      <c r="AJ191" s="30" t="str">
        <f>'Full responses'!BX191</f>
        <v>In development</v>
      </c>
      <c r="AK191" s="29" t="str">
        <f>'Full responses'!BZ191</f>
        <v>In development</v>
      </c>
      <c r="AL191" s="29"/>
    </row>
    <row r="192" spans="1:38" x14ac:dyDescent="0.25">
      <c r="A192" s="30" t="str">
        <f>'Full responses'!A192</f>
        <v>Waltham Forest CCG</v>
      </c>
      <c r="B192" s="30" t="str">
        <f>Table4[[#This Row],[Filter2]]</f>
        <v>y</v>
      </c>
      <c r="C192" s="30" t="str">
        <f>Table4[[#This Row],[Filter4]]</f>
        <v>n</v>
      </c>
      <c r="D192" s="30" t="str">
        <f>Table4[[#This Row],[Filter6]]</f>
        <v>n</v>
      </c>
      <c r="E192" s="30" t="str">
        <f>'Full responses'!G192</f>
        <v>n</v>
      </c>
      <c r="F192" s="30" t="str">
        <f>'Full responses'!J192</f>
        <v>n</v>
      </c>
      <c r="G192" s="30" t="str">
        <f>'Full responses'!K192</f>
        <v>y</v>
      </c>
      <c r="H192" s="30" t="str">
        <f>'Full responses'!L192</f>
        <v>y</v>
      </c>
      <c r="I192" s="30" t="str">
        <f>'Full responses'!M192</f>
        <v>n</v>
      </c>
      <c r="J192" s="30" t="str">
        <f>Table4[[#This Row],[Filter15]]</f>
        <v>y</v>
      </c>
      <c r="K192" s="30" t="str">
        <f>'Full responses'!Q192</f>
        <v>y</v>
      </c>
      <c r="L192" s="30" t="str">
        <f>'Full responses'!S192</f>
        <v>y</v>
      </c>
      <c r="M192" s="30" t="str">
        <f>Table4[[#This Row],[Filter21]]</f>
        <v>Ask providers</v>
      </c>
      <c r="N192" s="30" t="str">
        <f>Table4[[#This Row],[Filter22]]</f>
        <v>Ask providers</v>
      </c>
      <c r="O192" s="30" t="str">
        <f>'Full responses'!Y192</f>
        <v>n</v>
      </c>
      <c r="P192" s="30" t="str">
        <f>'Full responses'!Z192</f>
        <v>n</v>
      </c>
      <c r="Q192" s="30" t="str">
        <f>'Full responses'!AC192</f>
        <v>Ask providers</v>
      </c>
      <c r="R192" s="30" t="str">
        <f>'Full responses'!AD192</f>
        <v>Ask providers</v>
      </c>
      <c r="S192" s="30" t="str">
        <f>'Full responses'!AG192</f>
        <v>y</v>
      </c>
      <c r="T192" s="30" t="str">
        <f>'Full responses'!AH192</f>
        <v>n</v>
      </c>
      <c r="U192" s="30" t="str">
        <f>'Full responses'!AK192</f>
        <v>y</v>
      </c>
      <c r="V192" s="30" t="str">
        <f>'Full responses'!AL192</f>
        <v>y</v>
      </c>
      <c r="W192" s="30" t="str">
        <f>'Full responses'!AP192</f>
        <v>y</v>
      </c>
      <c r="X192" s="30" t="str">
        <f>'Full responses'!AQ192</f>
        <v>n</v>
      </c>
      <c r="Y192" s="30" t="str">
        <f>'Full responses'!AT192</f>
        <v>y</v>
      </c>
      <c r="Z192" s="30" t="str">
        <f>'Full responses'!AU192</f>
        <v>n</v>
      </c>
      <c r="AA192" s="30" t="str">
        <f>'Full responses'!AX192</f>
        <v>y</v>
      </c>
      <c r="AB192" s="30" t="str">
        <f>'Full responses'!AY192</f>
        <v>n</v>
      </c>
      <c r="AC192" s="30" t="str">
        <f>'Full responses'!BJ192</f>
        <v>y</v>
      </c>
      <c r="AD192" s="30" t="str">
        <f>'Full responses'!BK192</f>
        <v>n</v>
      </c>
      <c r="AE192" s="30" t="str">
        <f>'Full responses'!BN192</f>
        <v>y</v>
      </c>
      <c r="AF192" s="30" t="str">
        <f>'Full responses'!BO192</f>
        <v>y</v>
      </c>
      <c r="AG192" s="30" t="str">
        <f>'Full responses'!BR192</f>
        <v>y</v>
      </c>
      <c r="AH192" s="30" t="str">
        <f>'Full responses'!BT192</f>
        <v>y</v>
      </c>
      <c r="AI192" s="30" t="str">
        <f>'Full responses'!BV192</f>
        <v>y</v>
      </c>
      <c r="AJ192" s="30" t="str">
        <f>'Full responses'!BX192</f>
        <v>In development</v>
      </c>
      <c r="AK192" s="29" t="str">
        <f>'Full responses'!BZ192</f>
        <v>In development</v>
      </c>
      <c r="AL192" s="29"/>
    </row>
    <row r="193" spans="1:38" x14ac:dyDescent="0.25">
      <c r="A193" s="30" t="str">
        <f>'Full responses'!A193</f>
        <v>Wandsworth CCG</v>
      </c>
      <c r="B193" s="30" t="str">
        <f>Table4[[#This Row],[Filter2]]</f>
        <v>Ask providers</v>
      </c>
      <c r="C193" s="30" t="str">
        <f>Table4[[#This Row],[Filter4]]</f>
        <v>Ask providers</v>
      </c>
      <c r="D193" s="30" t="str">
        <f>Table4[[#This Row],[Filter6]]</f>
        <v>Ask providers</v>
      </c>
      <c r="E193" s="30" t="str">
        <f>'Full responses'!G193</f>
        <v>Ask providers</v>
      </c>
      <c r="F193" s="30" t="str">
        <f>'Full responses'!J193</f>
        <v>Ask providers</v>
      </c>
      <c r="G193" s="30" t="str">
        <f>'Full responses'!K193</f>
        <v>Ask providers</v>
      </c>
      <c r="H193" s="30" t="str">
        <f>'Full responses'!L193</f>
        <v>Ask providers</v>
      </c>
      <c r="I193" s="30" t="str">
        <f>'Full responses'!M193</f>
        <v>Ask providers</v>
      </c>
      <c r="J193" s="30" t="str">
        <f>Table4[[#This Row],[Filter15]]</f>
        <v>Ask providers</v>
      </c>
      <c r="K193" s="30" t="str">
        <f>'Full responses'!Q193</f>
        <v>Ask providers</v>
      </c>
      <c r="L193" s="30" t="str">
        <f>'Full responses'!S193</f>
        <v>Ask providers</v>
      </c>
      <c r="M193" s="30" t="str">
        <f>Table4[[#This Row],[Filter21]]</f>
        <v>Ask providers</v>
      </c>
      <c r="N193" s="30" t="str">
        <f>Table4[[#This Row],[Filter22]]</f>
        <v>Ask providers</v>
      </c>
      <c r="O193" s="30" t="str">
        <f>'Full responses'!Y193</f>
        <v>Ask providers</v>
      </c>
      <c r="P193" s="30" t="str">
        <f>'Full responses'!Z193</f>
        <v>Ask providers</v>
      </c>
      <c r="Q193" s="30" t="str">
        <f>'Full responses'!AC193</f>
        <v>Ask providers</v>
      </c>
      <c r="R193" s="30" t="str">
        <f>'Full responses'!AD193</f>
        <v>Ask providers</v>
      </c>
      <c r="S193" s="30" t="str">
        <f>'Full responses'!AG193</f>
        <v>Ask providers</v>
      </c>
      <c r="T193" s="30" t="str">
        <f>'Full responses'!AH193</f>
        <v>Ask providers</v>
      </c>
      <c r="U193" s="30" t="str">
        <f>'Full responses'!AK193</f>
        <v>Ask providers</v>
      </c>
      <c r="V193" s="30" t="str">
        <f>'Full responses'!AL193</f>
        <v>Ask providers</v>
      </c>
      <c r="W193" s="30" t="str">
        <f>'Full responses'!AP193</f>
        <v>Ask providers</v>
      </c>
      <c r="X193" s="30" t="str">
        <f>'Full responses'!AQ193</f>
        <v>Ask providers</v>
      </c>
      <c r="Y193" s="30" t="str">
        <f>'Full responses'!AT193</f>
        <v>Ask providers</v>
      </c>
      <c r="Z193" s="30" t="str">
        <f>'Full responses'!AU193</f>
        <v>Ask providers</v>
      </c>
      <c r="AA193" s="30" t="str">
        <f>'Full responses'!AX193</f>
        <v>Ask providers</v>
      </c>
      <c r="AB193" s="30" t="str">
        <f>'Full responses'!AY193</f>
        <v>Ask providers</v>
      </c>
      <c r="AC193" s="30" t="str">
        <f>'Full responses'!BJ193</f>
        <v>Ask providers</v>
      </c>
      <c r="AD193" s="30" t="str">
        <f>'Full responses'!BK193</f>
        <v>Ask providers</v>
      </c>
      <c r="AE193" s="30" t="str">
        <f>'Full responses'!BN193</f>
        <v>Ask providers</v>
      </c>
      <c r="AF193" s="30" t="str">
        <f>'Full responses'!BO193</f>
        <v>Ask providers</v>
      </c>
      <c r="AG193" s="30" t="str">
        <f>'Full responses'!BR193</f>
        <v>Ask providers</v>
      </c>
      <c r="AH193" s="30" t="str">
        <f>'Full responses'!BT193</f>
        <v>Ask providers</v>
      </c>
      <c r="AI193" s="30" t="str">
        <f>'Full responses'!BV193</f>
        <v>Ask providers</v>
      </c>
      <c r="AJ193" s="30" t="str">
        <f>'Full responses'!BX193</f>
        <v>Ask providers</v>
      </c>
      <c r="AK193" s="29" t="str">
        <f>'Full responses'!BZ193</f>
        <v>Ask providers</v>
      </c>
      <c r="AL193" s="29"/>
    </row>
    <row r="194" spans="1:38" x14ac:dyDescent="0.25">
      <c r="A194" s="30" t="str">
        <f>'Full responses'!A194</f>
        <v>Warrington CCG</v>
      </c>
      <c r="B194" s="30" t="str">
        <f>Table4[[#This Row],[Filter2]]</f>
        <v>y</v>
      </c>
      <c r="C194" s="30" t="str">
        <f>Table4[[#This Row],[Filter4]]</f>
        <v>n</v>
      </c>
      <c r="D194" s="30" t="str">
        <f>Table4[[#This Row],[Filter6]]</f>
        <v>n</v>
      </c>
      <c r="E194" s="30" t="str">
        <f>'Full responses'!G194</f>
        <v>n</v>
      </c>
      <c r="F194" s="30" t="str">
        <f>'Full responses'!J194</f>
        <v>y</v>
      </c>
      <c r="G194" s="30" t="str">
        <f>'Full responses'!K194</f>
        <v>y</v>
      </c>
      <c r="H194" s="30" t="str">
        <f>'Full responses'!L194</f>
        <v>n</v>
      </c>
      <c r="I194" s="30" t="str">
        <f>'Full responses'!M194</f>
        <v>y</v>
      </c>
      <c r="J194" s="30" t="str">
        <f>Table4[[#This Row],[Filter15]]</f>
        <v>y</v>
      </c>
      <c r="K194" s="30" t="str">
        <f>'Full responses'!Q194</f>
        <v>y</v>
      </c>
      <c r="L194" s="30" t="str">
        <f>'Full responses'!S194</f>
        <v>n</v>
      </c>
      <c r="M194" s="30" t="str">
        <f>Table4[[#This Row],[Filter21]]</f>
        <v>Ask providers</v>
      </c>
      <c r="N194" s="30" t="str">
        <f>Table4[[#This Row],[Filter22]]</f>
        <v>Ask providers</v>
      </c>
      <c r="O194" s="30" t="str">
        <f>'Full responses'!Y194</f>
        <v>Ask providers</v>
      </c>
      <c r="P194" s="30" t="str">
        <f>'Full responses'!Z194</f>
        <v>Ask providers</v>
      </c>
      <c r="Q194" s="30" t="str">
        <f>'Full responses'!AC194</f>
        <v>y</v>
      </c>
      <c r="R194" s="30" t="str">
        <f>'Full responses'!AD194</f>
        <v>Ask providers</v>
      </c>
      <c r="S194" s="30" t="str">
        <f>'Full responses'!AG194</f>
        <v>y</v>
      </c>
      <c r="T194" s="30" t="str">
        <f>'Full responses'!AH194</f>
        <v>y</v>
      </c>
      <c r="U194" s="30" t="str">
        <f>'Full responses'!AK194</f>
        <v>n</v>
      </c>
      <c r="V194" s="30" t="str">
        <f>'Full responses'!AL194</f>
        <v>n</v>
      </c>
      <c r="W194" s="30" t="str">
        <f>'Full responses'!AP194</f>
        <v>y</v>
      </c>
      <c r="X194" s="30" t="str">
        <f>'Full responses'!AQ194</f>
        <v>y</v>
      </c>
      <c r="Y194" s="30" t="str">
        <f>'Full responses'!AT194</f>
        <v>y</v>
      </c>
      <c r="Z194" s="30" t="str">
        <f>'Full responses'!AU194</f>
        <v>y</v>
      </c>
      <c r="AA194" s="30" t="str">
        <f>'Full responses'!AX194</f>
        <v>y</v>
      </c>
      <c r="AB194" s="30" t="str">
        <f>'Full responses'!AY194</f>
        <v>Ask providers</v>
      </c>
      <c r="AC194" s="30" t="str">
        <f>'Full responses'!BJ194</f>
        <v>y</v>
      </c>
      <c r="AD194" s="30" t="str">
        <f>'Full responses'!BK194</f>
        <v>Ask providers</v>
      </c>
      <c r="AE194" s="30" t="str">
        <f>'Full responses'!BN194</f>
        <v>y</v>
      </c>
      <c r="AF194" s="30" t="str">
        <f>'Full responses'!BO194</f>
        <v>Ask providers</v>
      </c>
      <c r="AG194" s="30" t="str">
        <f>'Full responses'!BR194</f>
        <v>y</v>
      </c>
      <c r="AH194" s="30" t="str">
        <f>'Full responses'!BT194</f>
        <v>y</v>
      </c>
      <c r="AI194" s="30" t="str">
        <f>'Full responses'!BV194</f>
        <v>y</v>
      </c>
      <c r="AJ194" s="30" t="str">
        <f>'Full responses'!BX194</f>
        <v>y</v>
      </c>
      <c r="AK194" s="29" t="str">
        <f>'Full responses'!BZ194</f>
        <v>y</v>
      </c>
      <c r="AL194" s="29"/>
    </row>
    <row r="195" spans="1:38" x14ac:dyDescent="0.25">
      <c r="A195" s="30" t="str">
        <f>'Full responses'!A195</f>
        <v>Warwickshire North CCG</v>
      </c>
      <c r="B195" s="30" t="str">
        <f>Table4[[#This Row],[Filter2]]</f>
        <v>y</v>
      </c>
      <c r="C195" s="30" t="str">
        <f>Table4[[#This Row],[Filter4]]</f>
        <v>y</v>
      </c>
      <c r="D195" s="30" t="str">
        <f>Table4[[#This Row],[Filter6]]</f>
        <v>n</v>
      </c>
      <c r="E195" s="30" t="str">
        <f>'Full responses'!G195</f>
        <v>y</v>
      </c>
      <c r="F195" s="30" t="str">
        <f>'Full responses'!J195</f>
        <v>y</v>
      </c>
      <c r="G195" s="30" t="str">
        <f>'Full responses'!K195</f>
        <v>y</v>
      </c>
      <c r="H195" s="30" t="str">
        <f>'Full responses'!L195</f>
        <v>y</v>
      </c>
      <c r="I195" s="30" t="str">
        <f>'Full responses'!M195</f>
        <v>y</v>
      </c>
      <c r="J195" s="30" t="str">
        <f>Table4[[#This Row],[Filter15]]</f>
        <v>y</v>
      </c>
      <c r="K195" s="30" t="str">
        <f>'Full responses'!Q195</f>
        <v>y</v>
      </c>
      <c r="L195" s="30" t="str">
        <f>'Full responses'!S195</f>
        <v>y</v>
      </c>
      <c r="M195" s="30" t="str">
        <f>Table4[[#This Row],[Filter21]]</f>
        <v>n</v>
      </c>
      <c r="N195" s="30" t="str">
        <f>Table4[[#This Row],[Filter22]]</f>
        <v>n</v>
      </c>
      <c r="O195" s="30" t="str">
        <f>'Full responses'!Y195</f>
        <v>n</v>
      </c>
      <c r="P195" s="30" t="str">
        <f>'Full responses'!Z195</f>
        <v>n</v>
      </c>
      <c r="Q195" s="30" t="str">
        <f>'Full responses'!AC195</f>
        <v>y</v>
      </c>
      <c r="R195" s="30" t="str">
        <f>'Full responses'!AD195</f>
        <v>y</v>
      </c>
      <c r="S195" s="30" t="str">
        <f>'Full responses'!AG195</f>
        <v>y</v>
      </c>
      <c r="T195" s="30" t="str">
        <f>'Full responses'!AH195</f>
        <v>y</v>
      </c>
      <c r="U195" s="30" t="str">
        <f>'Full responses'!AK195</f>
        <v>y</v>
      </c>
      <c r="V195" s="30" t="str">
        <f>'Full responses'!AL195</f>
        <v>y</v>
      </c>
      <c r="W195" s="30" t="str">
        <f>'Full responses'!AP195</f>
        <v>y</v>
      </c>
      <c r="X195" s="30" t="str">
        <f>'Full responses'!AQ195</f>
        <v>y</v>
      </c>
      <c r="Y195" s="30" t="str">
        <f>'Full responses'!AT195</f>
        <v>n</v>
      </c>
      <c r="Z195" s="30" t="str">
        <f>'Full responses'!AU195</f>
        <v>n</v>
      </c>
      <c r="AA195" s="30" t="str">
        <f>'Full responses'!AX195</f>
        <v>y</v>
      </c>
      <c r="AB195" s="30" t="str">
        <f>'Full responses'!AY195</f>
        <v>y</v>
      </c>
      <c r="AC195" s="30" t="str">
        <f>'Full responses'!BJ195</f>
        <v>y</v>
      </c>
      <c r="AD195" s="30" t="str">
        <f>'Full responses'!BK195</f>
        <v>y</v>
      </c>
      <c r="AE195" s="30" t="str">
        <f>'Full responses'!BN195</f>
        <v>y</v>
      </c>
      <c r="AF195" s="30" t="str">
        <f>'Full responses'!BO195</f>
        <v>y</v>
      </c>
      <c r="AG195" s="30" t="str">
        <f>'Full responses'!BR195</f>
        <v>y</v>
      </c>
      <c r="AH195" s="30" t="str">
        <f>'Full responses'!BT195</f>
        <v>y</v>
      </c>
      <c r="AI195" s="30" t="str">
        <f>'Full responses'!BV195</f>
        <v>y</v>
      </c>
      <c r="AJ195" s="30" t="str">
        <f>'Full responses'!BX195</f>
        <v>In development</v>
      </c>
      <c r="AK195" s="29" t="str">
        <f>'Full responses'!BZ195</f>
        <v>y</v>
      </c>
      <c r="AL195" s="29"/>
    </row>
    <row r="196" spans="1:38" x14ac:dyDescent="0.25">
      <c r="A196" s="30" t="str">
        <f>'Full responses'!A196</f>
        <v>West Cheshire CCG</v>
      </c>
      <c r="B196" s="30" t="str">
        <f>Table4[[#This Row],[Filter2]]</f>
        <v>y</v>
      </c>
      <c r="C196" s="30" t="str">
        <f>Table4[[#This Row],[Filter4]]</f>
        <v>In development</v>
      </c>
      <c r="D196" s="30" t="str">
        <f>Table4[[#This Row],[Filter6]]</f>
        <v>n</v>
      </c>
      <c r="E196" s="30" t="str">
        <f>'Full responses'!G196</f>
        <v>n</v>
      </c>
      <c r="F196" s="30" t="str">
        <f>'Full responses'!J196</f>
        <v>y</v>
      </c>
      <c r="G196" s="30" t="str">
        <f>'Full responses'!K196</f>
        <v>y</v>
      </c>
      <c r="H196" s="30" t="str">
        <f>'Full responses'!L196</f>
        <v>y</v>
      </c>
      <c r="I196" s="30" t="str">
        <f>'Full responses'!M196</f>
        <v>y</v>
      </c>
      <c r="J196" s="30" t="str">
        <f>Table4[[#This Row],[Filter15]]</f>
        <v>y</v>
      </c>
      <c r="K196" s="30" t="str">
        <f>'Full responses'!Q196</f>
        <v>y</v>
      </c>
      <c r="L196" s="30" t="str">
        <f>'Full responses'!S196</f>
        <v>y</v>
      </c>
      <c r="M196" s="30" t="str">
        <f>Table4[[#This Row],[Filter21]]</f>
        <v>y</v>
      </c>
      <c r="N196" s="30" t="str">
        <f>Table4[[#This Row],[Filter22]]</f>
        <v>y</v>
      </c>
      <c r="O196" s="30" t="str">
        <f>'Full responses'!Y196</f>
        <v>Ask providers</v>
      </c>
      <c r="P196" s="30" t="str">
        <f>'Full responses'!Z196</f>
        <v>Ask providers</v>
      </c>
      <c r="Q196" s="30" t="str">
        <f>'Full responses'!AC196</f>
        <v>y</v>
      </c>
      <c r="R196" s="30" t="str">
        <f>'Full responses'!AD196</f>
        <v>n</v>
      </c>
      <c r="S196" s="30" t="str">
        <f>'Full responses'!AG196</f>
        <v>y</v>
      </c>
      <c r="T196" s="30" t="str">
        <f>'Full responses'!AH196</f>
        <v>y</v>
      </c>
      <c r="U196" s="30" t="str">
        <f>'Full responses'!AK196</f>
        <v>y</v>
      </c>
      <c r="V196" s="30" t="str">
        <f>'Full responses'!AL196</f>
        <v>y</v>
      </c>
      <c r="W196" s="30" t="str">
        <f>'Full responses'!AP196</f>
        <v>n</v>
      </c>
      <c r="X196" s="30" t="str">
        <f>'Full responses'!AQ196</f>
        <v>n</v>
      </c>
      <c r="Y196" s="30" t="str">
        <f>'Full responses'!AT196</f>
        <v>n</v>
      </c>
      <c r="Z196" s="30" t="str">
        <f>'Full responses'!AU196</f>
        <v>n</v>
      </c>
      <c r="AA196" s="30" t="str">
        <f>'Full responses'!AX196</f>
        <v>n</v>
      </c>
      <c r="AB196" s="30" t="str">
        <f>'Full responses'!AY196</f>
        <v>n</v>
      </c>
      <c r="AC196" s="30" t="str">
        <f>'Full responses'!BJ196</f>
        <v>n</v>
      </c>
      <c r="AD196" s="30" t="str">
        <f>'Full responses'!BK196</f>
        <v>n</v>
      </c>
      <c r="AE196" s="30" t="str">
        <f>'Full responses'!BN196</f>
        <v>y</v>
      </c>
      <c r="AF196" s="30" t="str">
        <f>'Full responses'!BO196</f>
        <v>y</v>
      </c>
      <c r="AG196" s="30" t="str">
        <f>'Full responses'!BR196</f>
        <v>y</v>
      </c>
      <c r="AH196" s="30" t="str">
        <f>'Full responses'!BT196</f>
        <v>y</v>
      </c>
      <c r="AI196" s="30" t="str">
        <f>'Full responses'!BV196</f>
        <v>y</v>
      </c>
      <c r="AJ196" s="30" t="str">
        <f>'Full responses'!BX196</f>
        <v>y</v>
      </c>
      <c r="AK196" s="29" t="str">
        <f>'Full responses'!BZ196</f>
        <v>y</v>
      </c>
      <c r="AL196" s="29"/>
    </row>
    <row r="197" spans="1:38" x14ac:dyDescent="0.25">
      <c r="A197" s="30" t="str">
        <f>'Full responses'!A197</f>
        <v>West Essex CCG</v>
      </c>
      <c r="B197" s="30" t="str">
        <f>Table4[[#This Row],[Filter2]]</f>
        <v>y</v>
      </c>
      <c r="C197" s="30" t="str">
        <f>Table4[[#This Row],[Filter4]]</f>
        <v>n</v>
      </c>
      <c r="D197" s="30" t="str">
        <f>Table4[[#This Row],[Filter6]]</f>
        <v>y</v>
      </c>
      <c r="E197" s="30" t="str">
        <f>'Full responses'!G197</f>
        <v>n</v>
      </c>
      <c r="F197" s="30" t="str">
        <f>'Full responses'!J197</f>
        <v>y</v>
      </c>
      <c r="G197" s="30" t="str">
        <f>'Full responses'!K197</f>
        <v>y</v>
      </c>
      <c r="H197" s="30" t="str">
        <f>'Full responses'!L197</f>
        <v>y</v>
      </c>
      <c r="I197" s="30" t="str">
        <f>'Full responses'!M197</f>
        <v>y</v>
      </c>
      <c r="J197" s="30" t="str">
        <f>Table4[[#This Row],[Filter15]]</f>
        <v>y</v>
      </c>
      <c r="K197" s="30" t="str">
        <f>'Full responses'!Q197</f>
        <v>y</v>
      </c>
      <c r="L197" s="30" t="str">
        <f>'Full responses'!S197</f>
        <v>n</v>
      </c>
      <c r="M197" s="30" t="str">
        <f>Table4[[#This Row],[Filter21]]</f>
        <v>Ask providers</v>
      </c>
      <c r="N197" s="30" t="str">
        <f>Table4[[#This Row],[Filter22]]</f>
        <v>Ask providers</v>
      </c>
      <c r="O197" s="30" t="str">
        <f>'Full responses'!Y197</f>
        <v>Ask providers</v>
      </c>
      <c r="P197" s="30" t="str">
        <f>'Full responses'!Z197</f>
        <v>Ask providers</v>
      </c>
      <c r="Q197" s="30" t="str">
        <f>'Full responses'!AC197</f>
        <v>y</v>
      </c>
      <c r="R197" s="30" t="str">
        <f>'Full responses'!AD197</f>
        <v>Ask providers</v>
      </c>
      <c r="S197" s="30" t="str">
        <f>'Full responses'!AG197</f>
        <v>y</v>
      </c>
      <c r="T197" s="30" t="str">
        <f>'Full responses'!AH197</f>
        <v>y</v>
      </c>
      <c r="U197" s="30" t="str">
        <f>'Full responses'!AK197</f>
        <v>y</v>
      </c>
      <c r="V197" s="30" t="str">
        <f>'Full responses'!AL197</f>
        <v>y</v>
      </c>
      <c r="W197" s="30" t="str">
        <f>'Full responses'!AP197</f>
        <v>n</v>
      </c>
      <c r="X197" s="30" t="str">
        <f>'Full responses'!AQ197</f>
        <v>n</v>
      </c>
      <c r="Y197" s="30" t="str">
        <f>'Full responses'!AT197</f>
        <v>y</v>
      </c>
      <c r="Z197" s="30" t="str">
        <f>'Full responses'!AU197</f>
        <v>y</v>
      </c>
      <c r="AA197" s="30" t="str">
        <f>'Full responses'!AX197</f>
        <v>y</v>
      </c>
      <c r="AB197" s="30" t="str">
        <f>'Full responses'!AY197</f>
        <v>y</v>
      </c>
      <c r="AC197" s="30" t="str">
        <f>'Full responses'!BJ197</f>
        <v>y</v>
      </c>
      <c r="AD197" s="30" t="str">
        <f>'Full responses'!BK197</f>
        <v>y</v>
      </c>
      <c r="AE197" s="30" t="str">
        <f>'Full responses'!BN197</f>
        <v>y</v>
      </c>
      <c r="AF197" s="30" t="str">
        <f>'Full responses'!BO197</f>
        <v>y</v>
      </c>
      <c r="AG197" s="30" t="str">
        <f>'Full responses'!BR197</f>
        <v>y</v>
      </c>
      <c r="AH197" s="30" t="str">
        <f>'Full responses'!BT197</f>
        <v>y</v>
      </c>
      <c r="AI197" s="30" t="str">
        <f>'Full responses'!BV197</f>
        <v>y</v>
      </c>
      <c r="AJ197" s="30" t="str">
        <f>'Full responses'!BX197</f>
        <v>In development</v>
      </c>
      <c r="AK197" s="29" t="str">
        <f>'Full responses'!BZ197</f>
        <v>In development</v>
      </c>
      <c r="AL197" s="29"/>
    </row>
    <row r="198" spans="1:38" x14ac:dyDescent="0.25">
      <c r="A198" s="30" t="str">
        <f>'Full responses'!A198</f>
        <v>West Hampshire CCG</v>
      </c>
      <c r="B198" s="30" t="str">
        <f>Table4[[#This Row],[Filter2]]</f>
        <v>y</v>
      </c>
      <c r="C198" s="30" t="str">
        <f>Table4[[#This Row],[Filter4]]</f>
        <v>In development</v>
      </c>
      <c r="D198" s="30" t="str">
        <f>Table4[[#This Row],[Filter6]]</f>
        <v>y</v>
      </c>
      <c r="E198" s="30" t="str">
        <f>'Full responses'!G198</f>
        <v>n</v>
      </c>
      <c r="F198" s="30" t="str">
        <f>'Full responses'!J198</f>
        <v>y</v>
      </c>
      <c r="G198" s="30" t="str">
        <f>'Full responses'!K198</f>
        <v>y</v>
      </c>
      <c r="H198" s="30" t="str">
        <f>'Full responses'!L198</f>
        <v>y</v>
      </c>
      <c r="I198" s="30" t="str">
        <f>'Full responses'!M198</f>
        <v>y</v>
      </c>
      <c r="J198" s="30" t="str">
        <f>Table4[[#This Row],[Filter15]]</f>
        <v>y</v>
      </c>
      <c r="K198" s="30" t="str">
        <f>'Full responses'!Q198</f>
        <v>y</v>
      </c>
      <c r="L198" s="30" t="str">
        <f>'Full responses'!S198</f>
        <v>y</v>
      </c>
      <c r="M198" s="30" t="str">
        <f>Table4[[#This Row],[Filter21]]</f>
        <v>Ask providers</v>
      </c>
      <c r="N198" s="30" t="str">
        <f>Table4[[#This Row],[Filter22]]</f>
        <v>Ask providers</v>
      </c>
      <c r="O198" s="30" t="str">
        <f>'Full responses'!Y198</f>
        <v>Ask providers</v>
      </c>
      <c r="P198" s="30" t="str">
        <f>'Full responses'!Z198</f>
        <v>Ask providers</v>
      </c>
      <c r="Q198" s="30" t="str">
        <f>'Full responses'!AC198</f>
        <v>Ask providers</v>
      </c>
      <c r="R198" s="30" t="str">
        <f>'Full responses'!AD198</f>
        <v>Ask providers</v>
      </c>
      <c r="S198" s="30" t="str">
        <f>'Full responses'!AG198</f>
        <v>y</v>
      </c>
      <c r="T198" s="30" t="str">
        <f>'Full responses'!AH198</f>
        <v>y</v>
      </c>
      <c r="U198" s="30" t="str">
        <f>'Full responses'!AK198</f>
        <v>n</v>
      </c>
      <c r="V198" s="30" t="str">
        <f>'Full responses'!AL198</f>
        <v>n</v>
      </c>
      <c r="W198" s="30" t="str">
        <f>'Full responses'!AP198</f>
        <v>y</v>
      </c>
      <c r="X198" s="30" t="str">
        <f>'Full responses'!AQ198</f>
        <v>y</v>
      </c>
      <c r="Y198" s="30" t="str">
        <f>'Full responses'!AT198</f>
        <v>y</v>
      </c>
      <c r="Z198" s="30" t="str">
        <f>'Full responses'!AU198</f>
        <v>y</v>
      </c>
      <c r="AA198" s="30" t="str">
        <f>'Full responses'!AX198</f>
        <v>y</v>
      </c>
      <c r="AB198" s="30" t="str">
        <f>'Full responses'!AY198</f>
        <v>y</v>
      </c>
      <c r="AC198" s="30" t="str">
        <f>'Full responses'!BJ198</f>
        <v>y</v>
      </c>
      <c r="AD198" s="30" t="str">
        <f>'Full responses'!BK198</f>
        <v>y</v>
      </c>
      <c r="AE198" s="30" t="str">
        <f>'Full responses'!BN198</f>
        <v>y</v>
      </c>
      <c r="AF198" s="30" t="str">
        <f>'Full responses'!BO198</f>
        <v>y</v>
      </c>
      <c r="AG198" s="30" t="str">
        <f>'Full responses'!BR198</f>
        <v>y</v>
      </c>
      <c r="AH198" s="30" t="str">
        <f>'Full responses'!BT198</f>
        <v>y</v>
      </c>
      <c r="AI198" s="30" t="str">
        <f>'Full responses'!BV198</f>
        <v>y</v>
      </c>
      <c r="AJ198" s="30" t="str">
        <f>'Full responses'!BX198</f>
        <v>y</v>
      </c>
      <c r="AK198" s="29" t="str">
        <f>'Full responses'!BZ198</f>
        <v>y</v>
      </c>
      <c r="AL198" s="29"/>
    </row>
    <row r="199" spans="1:38" x14ac:dyDescent="0.25">
      <c r="A199" s="30" t="str">
        <f>'Full responses'!A199</f>
        <v>West Kent CCG</v>
      </c>
      <c r="B199" s="30" t="str">
        <f>Table4[[#This Row],[Filter2]]</f>
        <v>y</v>
      </c>
      <c r="C199" s="30" t="str">
        <f>Table4[[#This Row],[Filter4]]</f>
        <v>n</v>
      </c>
      <c r="D199" s="30" t="str">
        <f>Table4[[#This Row],[Filter6]]</f>
        <v>n</v>
      </c>
      <c r="E199" s="30" t="str">
        <f>'Full responses'!G199</f>
        <v>y</v>
      </c>
      <c r="F199" s="30" t="str">
        <f>'Full responses'!J199</f>
        <v>y</v>
      </c>
      <c r="G199" s="30" t="str">
        <f>'Full responses'!K199</f>
        <v>y</v>
      </c>
      <c r="H199" s="30" t="str">
        <f>'Full responses'!L199</f>
        <v>y</v>
      </c>
      <c r="I199" s="30" t="str">
        <f>'Full responses'!M199</f>
        <v>y</v>
      </c>
      <c r="J199" s="30" t="str">
        <f>Table4[[#This Row],[Filter15]]</f>
        <v>y</v>
      </c>
      <c r="K199" s="30" t="str">
        <f>'Full responses'!Q199</f>
        <v>y</v>
      </c>
      <c r="L199" s="30" t="str">
        <f>'Full responses'!S199</f>
        <v>y</v>
      </c>
      <c r="M199" s="30" t="str">
        <f>Table4[[#This Row],[Filter21]]</f>
        <v>Ask providers</v>
      </c>
      <c r="N199" s="30" t="str">
        <f>Table4[[#This Row],[Filter22]]</f>
        <v>Ask providers</v>
      </c>
      <c r="O199" s="30" t="str">
        <f>'Full responses'!Y199</f>
        <v>Ask providers</v>
      </c>
      <c r="P199" s="30" t="str">
        <f>'Full responses'!Z199</f>
        <v>Ask providers</v>
      </c>
      <c r="Q199" s="30" t="str">
        <f>'Full responses'!AC199</f>
        <v>Ask providers</v>
      </c>
      <c r="R199" s="30" t="str">
        <f>'Full responses'!AD199</f>
        <v>Ask providers</v>
      </c>
      <c r="S199" s="30" t="str">
        <f>'Full responses'!AG199</f>
        <v>y</v>
      </c>
      <c r="T199" s="30" t="str">
        <f>'Full responses'!AH199</f>
        <v>n</v>
      </c>
      <c r="U199" s="30" t="str">
        <f>'Full responses'!AK199</f>
        <v>y</v>
      </c>
      <c r="V199" s="30" t="str">
        <f>'Full responses'!AL199</f>
        <v>y</v>
      </c>
      <c r="W199" s="30" t="str">
        <f>'Full responses'!AP199</f>
        <v>n</v>
      </c>
      <c r="X199" s="30" t="str">
        <f>'Full responses'!AQ199</f>
        <v>n</v>
      </c>
      <c r="Y199" s="30" t="str">
        <f>'Full responses'!AT199</f>
        <v>y</v>
      </c>
      <c r="Z199" s="30" t="str">
        <f>'Full responses'!AU199</f>
        <v>y</v>
      </c>
      <c r="AA199" s="30" t="str">
        <f>'Full responses'!AX199</f>
        <v>y</v>
      </c>
      <c r="AB199" s="30" t="str">
        <f>'Full responses'!AY199</f>
        <v>y</v>
      </c>
      <c r="AC199" s="30" t="str">
        <f>'Full responses'!BJ199</f>
        <v>y</v>
      </c>
      <c r="AD199" s="30" t="str">
        <f>'Full responses'!BK199</f>
        <v>y</v>
      </c>
      <c r="AE199" s="30" t="str">
        <f>'Full responses'!BN199</f>
        <v>y</v>
      </c>
      <c r="AF199" s="30" t="str">
        <f>'Full responses'!BO199</f>
        <v>y</v>
      </c>
      <c r="AG199" s="30" t="str">
        <f>'Full responses'!BR199</f>
        <v>y</v>
      </c>
      <c r="AH199" s="30" t="str">
        <f>'Full responses'!BT199</f>
        <v>n</v>
      </c>
      <c r="AI199" s="30" t="str">
        <f>'Full responses'!BV199</f>
        <v>y</v>
      </c>
      <c r="AJ199" s="30" t="str">
        <f>'Full responses'!BX199</f>
        <v>In development</v>
      </c>
      <c r="AK199" s="29" t="str">
        <f>'Full responses'!BZ199</f>
        <v>In development</v>
      </c>
      <c r="AL199" s="29"/>
    </row>
    <row r="200" spans="1:38" x14ac:dyDescent="0.25">
      <c r="A200" s="30" t="str">
        <f>'Full responses'!A200</f>
        <v>West Lancashire CCG</v>
      </c>
      <c r="B200" s="30" t="str">
        <f>Table4[[#This Row],[Filter2]]</f>
        <v>y</v>
      </c>
      <c r="C200" s="30" t="str">
        <f>Table4[[#This Row],[Filter4]]</f>
        <v>n</v>
      </c>
      <c r="D200" s="30" t="str">
        <f>Table4[[#This Row],[Filter6]]</f>
        <v>n</v>
      </c>
      <c r="E200" s="30" t="str">
        <f>'Full responses'!G200</f>
        <v>n</v>
      </c>
      <c r="F200" s="30">
        <f>'Full responses'!J200</f>
        <v>0</v>
      </c>
      <c r="G200" s="30" t="str">
        <f>'Full responses'!K200</f>
        <v>y</v>
      </c>
      <c r="H200" s="30">
        <f>'Full responses'!L200</f>
        <v>0</v>
      </c>
      <c r="I200" s="30" t="str">
        <f>'Full responses'!M200</f>
        <v>y</v>
      </c>
      <c r="J200" s="30" t="str">
        <f>Table4[[#This Row],[Filter15]]</f>
        <v>y</v>
      </c>
      <c r="K200" s="30">
        <f>'Full responses'!Q200</f>
        <v>0</v>
      </c>
      <c r="L200" s="30" t="str">
        <f>'Full responses'!S200</f>
        <v>n</v>
      </c>
      <c r="M200" s="30">
        <f>Table4[[#This Row],[Filter21]]</f>
        <v>0</v>
      </c>
      <c r="N200" s="30">
        <f>Table4[[#This Row],[Filter22]]</f>
        <v>0</v>
      </c>
      <c r="O200" s="30">
        <f>'Full responses'!Y200</f>
        <v>0</v>
      </c>
      <c r="P200" s="30">
        <f>'Full responses'!Z200</f>
        <v>0</v>
      </c>
      <c r="Q200" s="30" t="str">
        <f>'Full responses'!AC200</f>
        <v>y</v>
      </c>
      <c r="R200" s="30" t="str">
        <f>'Full responses'!AD200</f>
        <v>n</v>
      </c>
      <c r="S200" s="30" t="str">
        <f>'Full responses'!AG200</f>
        <v>y</v>
      </c>
      <c r="T200" s="30" t="str">
        <f>'Full responses'!AH200</f>
        <v>n</v>
      </c>
      <c r="U200" s="30" t="str">
        <f>'Full responses'!AK200</f>
        <v>y</v>
      </c>
      <c r="V200" s="30" t="str">
        <f>'Full responses'!AL200</f>
        <v>y</v>
      </c>
      <c r="W200" s="30" t="str">
        <f>'Full responses'!AP200</f>
        <v>n</v>
      </c>
      <c r="X200" s="30" t="str">
        <f>'Full responses'!AQ200</f>
        <v>n</v>
      </c>
      <c r="Y200" s="30" t="str">
        <f>'Full responses'!AT200</f>
        <v>y</v>
      </c>
      <c r="Z200" s="30" t="str">
        <f>'Full responses'!AU200</f>
        <v>n</v>
      </c>
      <c r="AA200" s="30" t="str">
        <f>'Full responses'!AX200</f>
        <v>n</v>
      </c>
      <c r="AB200" s="30" t="str">
        <f>'Full responses'!AY200</f>
        <v>n</v>
      </c>
      <c r="AC200" s="30" t="str">
        <f>'Full responses'!BJ200</f>
        <v>n</v>
      </c>
      <c r="AD200" s="30" t="str">
        <f>'Full responses'!BK200</f>
        <v>n</v>
      </c>
      <c r="AE200" s="30">
        <f>'Full responses'!BN200</f>
        <v>0</v>
      </c>
      <c r="AF200" s="30">
        <f>'Full responses'!BO200</f>
        <v>0</v>
      </c>
      <c r="AG200" s="30">
        <f>'Full responses'!BR200</f>
        <v>0</v>
      </c>
      <c r="AH200" s="30">
        <f>'Full responses'!BT200</f>
        <v>0</v>
      </c>
      <c r="AI200" s="30" t="str">
        <f>'Full responses'!BV200</f>
        <v>y</v>
      </c>
      <c r="AJ200" s="30" t="str">
        <f>'Full responses'!BX200</f>
        <v>In development</v>
      </c>
      <c r="AK200" s="29" t="str">
        <f>'Full responses'!BZ200</f>
        <v>In development</v>
      </c>
      <c r="AL200" s="29"/>
    </row>
    <row r="201" spans="1:38" x14ac:dyDescent="0.25">
      <c r="A201" s="30" t="str">
        <f>'Full responses'!A201</f>
        <v>West Leicestershire CCG</v>
      </c>
      <c r="B201" s="30" t="str">
        <f>Table4[[#This Row],[Filter2]]</f>
        <v>y</v>
      </c>
      <c r="C201" s="30" t="str">
        <f>Table4[[#This Row],[Filter4]]</f>
        <v>In development</v>
      </c>
      <c r="D201" s="30" t="str">
        <f>Table4[[#This Row],[Filter6]]</f>
        <v>n</v>
      </c>
      <c r="E201" s="30" t="str">
        <f>'Full responses'!G201</f>
        <v>y</v>
      </c>
      <c r="F201" s="30" t="str">
        <f>'Full responses'!J201</f>
        <v>y</v>
      </c>
      <c r="G201" s="30" t="str">
        <f>'Full responses'!K201</f>
        <v>y</v>
      </c>
      <c r="H201" s="30" t="str">
        <f>'Full responses'!L201</f>
        <v>y</v>
      </c>
      <c r="I201" s="30" t="str">
        <f>'Full responses'!M201</f>
        <v>n</v>
      </c>
      <c r="J201" s="30" t="str">
        <f>Table4[[#This Row],[Filter15]]</f>
        <v>y</v>
      </c>
      <c r="K201" s="30" t="str">
        <f>'Full responses'!Q201</f>
        <v>y</v>
      </c>
      <c r="L201" s="30" t="str">
        <f>'Full responses'!S201</f>
        <v>y</v>
      </c>
      <c r="M201" s="30" t="str">
        <f>Table4[[#This Row],[Filter21]]</f>
        <v>n</v>
      </c>
      <c r="N201" s="30" t="str">
        <f>Table4[[#This Row],[Filter22]]</f>
        <v>n</v>
      </c>
      <c r="O201" s="30" t="str">
        <f>'Full responses'!Y201</f>
        <v>n</v>
      </c>
      <c r="P201" s="30" t="str">
        <f>'Full responses'!Z201</f>
        <v>n</v>
      </c>
      <c r="Q201" s="30" t="str">
        <f>'Full responses'!AC201</f>
        <v>y</v>
      </c>
      <c r="R201" s="30" t="str">
        <f>'Full responses'!AD201</f>
        <v>y</v>
      </c>
      <c r="S201" s="30" t="str">
        <f>'Full responses'!AG201</f>
        <v>y</v>
      </c>
      <c r="T201" s="30" t="str">
        <f>'Full responses'!AH201</f>
        <v>y</v>
      </c>
      <c r="U201" s="30" t="str">
        <f>'Full responses'!AK201</f>
        <v>y</v>
      </c>
      <c r="V201" s="30" t="str">
        <f>'Full responses'!AL201</f>
        <v>y</v>
      </c>
      <c r="W201" s="30" t="str">
        <f>'Full responses'!AP201</f>
        <v>y</v>
      </c>
      <c r="X201" s="30" t="str">
        <f>'Full responses'!AQ201</f>
        <v>n</v>
      </c>
      <c r="Y201" s="30" t="str">
        <f>'Full responses'!AT201</f>
        <v>y</v>
      </c>
      <c r="Z201" s="30" t="str">
        <f>'Full responses'!AU201</f>
        <v>y</v>
      </c>
      <c r="AA201" s="30" t="str">
        <f>'Full responses'!AX201</f>
        <v>y</v>
      </c>
      <c r="AB201" s="30" t="str">
        <f>'Full responses'!AY201</f>
        <v>y</v>
      </c>
      <c r="AC201" s="30" t="str">
        <f>'Full responses'!BJ201</f>
        <v>y</v>
      </c>
      <c r="AD201" s="30" t="str">
        <f>'Full responses'!BK201</f>
        <v>y</v>
      </c>
      <c r="AE201" s="30" t="str">
        <f>'Full responses'!BN201</f>
        <v>y</v>
      </c>
      <c r="AF201" s="30" t="str">
        <f>'Full responses'!BO201</f>
        <v>y</v>
      </c>
      <c r="AG201" s="30" t="str">
        <f>'Full responses'!BR201</f>
        <v>y</v>
      </c>
      <c r="AH201" s="30" t="str">
        <f>'Full responses'!BT201</f>
        <v>n</v>
      </c>
      <c r="AI201" s="30" t="str">
        <f>'Full responses'!BV201</f>
        <v>y</v>
      </c>
      <c r="AJ201" s="30" t="str">
        <f>'Full responses'!BX201</f>
        <v>n</v>
      </c>
      <c r="AK201" s="29" t="str">
        <f>'Full responses'!BZ201</f>
        <v>n</v>
      </c>
      <c r="AL201" s="29"/>
    </row>
    <row r="202" spans="1:38" x14ac:dyDescent="0.25">
      <c r="A202" s="30" t="str">
        <f>'Full responses'!A202</f>
        <v>West London (K&amp;C &amp; QPP) CCG</v>
      </c>
      <c r="B202" s="30" t="str">
        <f>Table4[[#This Row],[Filter2]]</f>
        <v>y</v>
      </c>
      <c r="C202" s="30" t="str">
        <f>Table4[[#This Row],[Filter4]]</f>
        <v>y</v>
      </c>
      <c r="D202" s="30" t="str">
        <f>Table4[[#This Row],[Filter6]]</f>
        <v>n</v>
      </c>
      <c r="E202" s="30" t="str">
        <f>'Full responses'!G202</f>
        <v>y</v>
      </c>
      <c r="F202" s="30" t="str">
        <f>'Full responses'!J202</f>
        <v>y</v>
      </c>
      <c r="G202" s="30" t="str">
        <f>'Full responses'!K202</f>
        <v>y</v>
      </c>
      <c r="H202" s="30" t="str">
        <f>'Full responses'!L202</f>
        <v>y</v>
      </c>
      <c r="I202" s="30" t="str">
        <f>'Full responses'!M202</f>
        <v>y</v>
      </c>
      <c r="J202" s="30" t="str">
        <f>Table4[[#This Row],[Filter15]]</f>
        <v>y</v>
      </c>
      <c r="K202" s="30" t="str">
        <f>'Full responses'!Q202</f>
        <v>y</v>
      </c>
      <c r="L202" s="30" t="str">
        <f>'Full responses'!S202</f>
        <v>y</v>
      </c>
      <c r="M202" s="30" t="str">
        <f>Table4[[#This Row],[Filter21]]</f>
        <v>n</v>
      </c>
      <c r="N202" s="30" t="str">
        <f>Table4[[#This Row],[Filter22]]</f>
        <v>n</v>
      </c>
      <c r="O202" s="30" t="str">
        <f>'Full responses'!Y202</f>
        <v>n</v>
      </c>
      <c r="P202" s="30" t="str">
        <f>'Full responses'!Z202</f>
        <v>n</v>
      </c>
      <c r="Q202" s="30" t="str">
        <f>'Full responses'!AC202</f>
        <v>n</v>
      </c>
      <c r="R202" s="30" t="str">
        <f>'Full responses'!AD202</f>
        <v>n</v>
      </c>
      <c r="S202" s="30" t="str">
        <f>'Full responses'!AG202</f>
        <v>y</v>
      </c>
      <c r="T202" s="30" t="str">
        <f>'Full responses'!AH202</f>
        <v>y</v>
      </c>
      <c r="U202" s="30" t="str">
        <f>'Full responses'!AK202</f>
        <v>y</v>
      </c>
      <c r="V202" s="30" t="str">
        <f>'Full responses'!AL202</f>
        <v>y</v>
      </c>
      <c r="W202" s="30" t="str">
        <f>'Full responses'!AP202</f>
        <v>n</v>
      </c>
      <c r="X202" s="30" t="str">
        <f>'Full responses'!AQ202</f>
        <v>n</v>
      </c>
      <c r="Y202" s="30" t="str">
        <f>'Full responses'!AT202</f>
        <v>y</v>
      </c>
      <c r="Z202" s="30" t="str">
        <f>'Full responses'!AU202</f>
        <v>y</v>
      </c>
      <c r="AA202" s="30" t="str">
        <f>'Full responses'!AX202</f>
        <v>y</v>
      </c>
      <c r="AB202" s="30" t="str">
        <f>'Full responses'!AY202</f>
        <v>y</v>
      </c>
      <c r="AC202" s="30" t="str">
        <f>'Full responses'!BJ202</f>
        <v>y</v>
      </c>
      <c r="AD202" s="30" t="str">
        <f>'Full responses'!BK202</f>
        <v>y</v>
      </c>
      <c r="AE202" s="30" t="str">
        <f>'Full responses'!BN202</f>
        <v>y</v>
      </c>
      <c r="AF202" s="30" t="str">
        <f>'Full responses'!BO202</f>
        <v>y</v>
      </c>
      <c r="AG202" s="30" t="str">
        <f>'Full responses'!BR202</f>
        <v>y</v>
      </c>
      <c r="AH202" s="30" t="str">
        <f>'Full responses'!BT202</f>
        <v>y</v>
      </c>
      <c r="AI202" s="30" t="str">
        <f>'Full responses'!BV202</f>
        <v>y</v>
      </c>
      <c r="AJ202" s="30" t="str">
        <f>'Full responses'!BX202</f>
        <v>y</v>
      </c>
      <c r="AK202" s="29" t="str">
        <f>'Full responses'!BZ202</f>
        <v>y</v>
      </c>
      <c r="AL202" s="29"/>
    </row>
    <row r="203" spans="1:38" x14ac:dyDescent="0.25">
      <c r="A203" s="30" t="str">
        <f>'Full responses'!A203</f>
        <v>West Norfolk CCG</v>
      </c>
      <c r="B203" s="30" t="str">
        <f>Table4[[#This Row],[Filter2]]</f>
        <v>y</v>
      </c>
      <c r="C203" s="30" t="str">
        <f>Table4[[#This Row],[Filter4]]</f>
        <v>In development</v>
      </c>
      <c r="D203" s="30" t="str">
        <f>Table4[[#This Row],[Filter6]]</f>
        <v>n</v>
      </c>
      <c r="E203" s="30" t="str">
        <f>'Full responses'!G203</f>
        <v>n</v>
      </c>
      <c r="F203" s="30" t="str">
        <f>'Full responses'!J203</f>
        <v>n</v>
      </c>
      <c r="G203" s="30" t="str">
        <f>'Full responses'!K203</f>
        <v>y</v>
      </c>
      <c r="H203" s="30" t="str">
        <f>'Full responses'!L203</f>
        <v>n</v>
      </c>
      <c r="I203" s="30" t="str">
        <f>'Full responses'!M203</f>
        <v>y</v>
      </c>
      <c r="J203" s="30" t="str">
        <f>Table4[[#This Row],[Filter15]]</f>
        <v>y</v>
      </c>
      <c r="K203" s="30" t="str">
        <f>'Full responses'!Q203</f>
        <v>y</v>
      </c>
      <c r="L203" s="30" t="str">
        <f>'Full responses'!S203</f>
        <v>y</v>
      </c>
      <c r="M203" s="30">
        <f>Table4[[#This Row],[Filter21]]</f>
        <v>0</v>
      </c>
      <c r="N203" s="30">
        <f>Table4[[#This Row],[Filter22]]</f>
        <v>0</v>
      </c>
      <c r="O203" s="30">
        <f>'Full responses'!Y203</f>
        <v>0</v>
      </c>
      <c r="P203" s="30">
        <f>'Full responses'!Z203</f>
        <v>0</v>
      </c>
      <c r="Q203" s="30">
        <f>'Full responses'!AC203</f>
        <v>0</v>
      </c>
      <c r="R203" s="30">
        <f>'Full responses'!AD203</f>
        <v>0</v>
      </c>
      <c r="S203" s="30">
        <f>'Full responses'!AG203</f>
        <v>0</v>
      </c>
      <c r="T203" s="30">
        <f>'Full responses'!AH203</f>
        <v>0</v>
      </c>
      <c r="U203" s="30" t="str">
        <f>'Full responses'!AK203</f>
        <v>y</v>
      </c>
      <c r="V203" s="30" t="str">
        <f>'Full responses'!AL203</f>
        <v>y</v>
      </c>
      <c r="W203" s="30">
        <f>'Full responses'!AP203</f>
        <v>0</v>
      </c>
      <c r="X203" s="30">
        <f>'Full responses'!AQ203</f>
        <v>0</v>
      </c>
      <c r="Y203" s="30" t="str">
        <f>'Full responses'!AT203</f>
        <v>y</v>
      </c>
      <c r="Z203" s="30">
        <f>'Full responses'!AU203</f>
        <v>0</v>
      </c>
      <c r="AA203" s="30" t="str">
        <f>'Full responses'!AX203</f>
        <v>y</v>
      </c>
      <c r="AB203" s="30">
        <f>'Full responses'!AY203</f>
        <v>0</v>
      </c>
      <c r="AC203" s="30" t="str">
        <f>'Full responses'!BJ203</f>
        <v>y</v>
      </c>
      <c r="AD203" s="30">
        <f>'Full responses'!BK203</f>
        <v>0</v>
      </c>
      <c r="AE203" s="30" t="str">
        <f>'Full responses'!BN203</f>
        <v>y</v>
      </c>
      <c r="AF203" s="30">
        <f>'Full responses'!BO203</f>
        <v>0</v>
      </c>
      <c r="AG203" s="30" t="str">
        <f>'Full responses'!BR203</f>
        <v>y</v>
      </c>
      <c r="AH203" s="30" t="str">
        <f>'Full responses'!BT203</f>
        <v>y</v>
      </c>
      <c r="AI203" s="30" t="str">
        <f>'Full responses'!BV203</f>
        <v>y</v>
      </c>
      <c r="AJ203" s="30" t="str">
        <f>'Full responses'!BX203</f>
        <v>In development</v>
      </c>
      <c r="AK203" s="29" t="str">
        <f>'Full responses'!BZ203</f>
        <v>y</v>
      </c>
      <c r="AL203" s="29"/>
    </row>
    <row r="204" spans="1:38" x14ac:dyDescent="0.25">
      <c r="A204" s="30" t="str">
        <f>'Full responses'!A204</f>
        <v>West Suffolk CCG</v>
      </c>
      <c r="B204" s="30" t="str">
        <f>Table4[[#This Row],[Filter2]]</f>
        <v>y</v>
      </c>
      <c r="C204" s="30" t="str">
        <f>Table4[[#This Row],[Filter4]]</f>
        <v>n</v>
      </c>
      <c r="D204" s="30" t="str">
        <f>Table4[[#This Row],[Filter6]]</f>
        <v>n</v>
      </c>
      <c r="E204" s="30" t="str">
        <f>'Full responses'!G204</f>
        <v>y</v>
      </c>
      <c r="F204" s="30" t="str">
        <f>'Full responses'!J204</f>
        <v>y</v>
      </c>
      <c r="G204" s="30" t="str">
        <f>'Full responses'!K204</f>
        <v>y</v>
      </c>
      <c r="H204" s="30" t="str">
        <f>'Full responses'!L204</f>
        <v>y</v>
      </c>
      <c r="I204" s="30" t="str">
        <f>'Full responses'!M204</f>
        <v>y</v>
      </c>
      <c r="J204" s="30" t="str">
        <f>Table4[[#This Row],[Filter15]]</f>
        <v>y</v>
      </c>
      <c r="K204" s="30" t="str">
        <f>'Full responses'!Q204</f>
        <v>y</v>
      </c>
      <c r="L204" s="30" t="str">
        <f>'Full responses'!S204</f>
        <v>y</v>
      </c>
      <c r="M204" s="30" t="str">
        <f>Table4[[#This Row],[Filter21]]</f>
        <v>n</v>
      </c>
      <c r="N204" s="30" t="str">
        <f>Table4[[#This Row],[Filter22]]</f>
        <v>n</v>
      </c>
      <c r="O204" s="30" t="str">
        <f>'Full responses'!Y204</f>
        <v>n</v>
      </c>
      <c r="P204" s="30" t="str">
        <f>'Full responses'!Z204</f>
        <v>n</v>
      </c>
      <c r="Q204" s="30" t="str">
        <f>'Full responses'!AC204</f>
        <v>y</v>
      </c>
      <c r="R204" s="30" t="str">
        <f>'Full responses'!AD204</f>
        <v>y</v>
      </c>
      <c r="S204" s="30" t="str">
        <f>'Full responses'!AG204</f>
        <v>y</v>
      </c>
      <c r="T204" s="30" t="str">
        <f>'Full responses'!AH204</f>
        <v>y</v>
      </c>
      <c r="U204" s="30" t="str">
        <f>'Full responses'!AK204</f>
        <v>y</v>
      </c>
      <c r="V204" s="30" t="str">
        <f>'Full responses'!AL204</f>
        <v>y</v>
      </c>
      <c r="W204" s="30" t="str">
        <f>'Full responses'!AP204</f>
        <v>n</v>
      </c>
      <c r="X204" s="30" t="str">
        <f>'Full responses'!AQ204</f>
        <v>n</v>
      </c>
      <c r="Y204" s="30" t="str">
        <f>'Full responses'!AT204</f>
        <v>y</v>
      </c>
      <c r="Z204" s="30">
        <f>'Full responses'!AU204</f>
        <v>0</v>
      </c>
      <c r="AA204" s="30" t="str">
        <f>'Full responses'!AX204</f>
        <v>y</v>
      </c>
      <c r="AB204" s="30">
        <f>'Full responses'!AY204</f>
        <v>0</v>
      </c>
      <c r="AC204" s="30" t="str">
        <f>'Full responses'!BJ204</f>
        <v>y</v>
      </c>
      <c r="AD204" s="30">
        <f>'Full responses'!BK204</f>
        <v>0</v>
      </c>
      <c r="AE204" s="30" t="str">
        <f>'Full responses'!BN204</f>
        <v>y</v>
      </c>
      <c r="AF204" s="30" t="str">
        <f>'Full responses'!BO204</f>
        <v>y</v>
      </c>
      <c r="AG204" s="30" t="str">
        <f>'Full responses'!BR204</f>
        <v>y</v>
      </c>
      <c r="AH204" s="30" t="str">
        <f>'Full responses'!BT204</f>
        <v>y</v>
      </c>
      <c r="AI204" s="30" t="str">
        <f>'Full responses'!BV204</f>
        <v>y</v>
      </c>
      <c r="AJ204" s="30">
        <f>'Full responses'!BX204</f>
        <v>0</v>
      </c>
      <c r="AK204" s="29">
        <f>'Full responses'!BZ204</f>
        <v>0</v>
      </c>
      <c r="AL204" s="29"/>
    </row>
    <row r="205" spans="1:38" x14ac:dyDescent="0.25">
      <c r="A205" s="30" t="str">
        <f>'Full responses'!A205</f>
        <v>Wigan Borough CCG</v>
      </c>
      <c r="B205" s="30" t="str">
        <f>Table4[[#This Row],[Filter2]]</f>
        <v>y</v>
      </c>
      <c r="C205" s="30" t="str">
        <f>Table4[[#This Row],[Filter4]]</f>
        <v>In development</v>
      </c>
      <c r="D205" s="30" t="str">
        <f>Table4[[#This Row],[Filter6]]</f>
        <v>n</v>
      </c>
      <c r="E205" s="30" t="str">
        <f>'Full responses'!G205</f>
        <v>n</v>
      </c>
      <c r="F205" s="30" t="str">
        <f>'Full responses'!J205</f>
        <v>y</v>
      </c>
      <c r="G205" s="30" t="str">
        <f>'Full responses'!K205</f>
        <v>y</v>
      </c>
      <c r="H205" s="30" t="str">
        <f>'Full responses'!L205</f>
        <v>n</v>
      </c>
      <c r="I205" s="30" t="str">
        <f>'Full responses'!M205</f>
        <v>y</v>
      </c>
      <c r="J205" s="30" t="str">
        <f>Table4[[#This Row],[Filter15]]</f>
        <v>y</v>
      </c>
      <c r="K205" s="30" t="str">
        <f>'Full responses'!Q205</f>
        <v>y</v>
      </c>
      <c r="L205" s="30" t="str">
        <f>'Full responses'!S205</f>
        <v>n</v>
      </c>
      <c r="M205" s="30" t="str">
        <f>Table4[[#This Row],[Filter21]]</f>
        <v>n</v>
      </c>
      <c r="N205" s="30" t="str">
        <f>Table4[[#This Row],[Filter22]]</f>
        <v>n</v>
      </c>
      <c r="O205" s="30" t="str">
        <f>'Full responses'!Y205</f>
        <v>n</v>
      </c>
      <c r="P205" s="30" t="str">
        <f>'Full responses'!Z205</f>
        <v>n</v>
      </c>
      <c r="Q205" s="30" t="str">
        <f>'Full responses'!AC205</f>
        <v>n</v>
      </c>
      <c r="R205" s="30" t="str">
        <f>'Full responses'!AD205</f>
        <v>n</v>
      </c>
      <c r="S205" s="30" t="str">
        <f>'Full responses'!AG205</f>
        <v>y</v>
      </c>
      <c r="T205" s="30" t="str">
        <f>'Full responses'!AH205</f>
        <v>n</v>
      </c>
      <c r="U205" s="30" t="str">
        <f>'Full responses'!AK205</f>
        <v>y</v>
      </c>
      <c r="V205" s="30" t="str">
        <f>'Full responses'!AL205</f>
        <v>y</v>
      </c>
      <c r="W205" s="30" t="str">
        <f>'Full responses'!AP205</f>
        <v>n</v>
      </c>
      <c r="X205" s="30" t="str">
        <f>'Full responses'!AQ205</f>
        <v>n</v>
      </c>
      <c r="Y205" s="30" t="str">
        <f>'Full responses'!AT205</f>
        <v>y</v>
      </c>
      <c r="Z205" s="30" t="str">
        <f>'Full responses'!AU205</f>
        <v>n</v>
      </c>
      <c r="AA205" s="30" t="str">
        <f>'Full responses'!AX205</f>
        <v>n</v>
      </c>
      <c r="AB205" s="30" t="str">
        <f>'Full responses'!AY205</f>
        <v>n</v>
      </c>
      <c r="AC205" s="30" t="str">
        <f>'Full responses'!BJ205</f>
        <v>y</v>
      </c>
      <c r="AD205" s="30" t="str">
        <f>'Full responses'!BK205</f>
        <v>n</v>
      </c>
      <c r="AE205" s="30" t="str">
        <f>'Full responses'!BN205</f>
        <v>y</v>
      </c>
      <c r="AF205" s="30" t="str">
        <f>'Full responses'!BO205</f>
        <v>n</v>
      </c>
      <c r="AG205" s="30" t="str">
        <f>'Full responses'!BR205</f>
        <v>n</v>
      </c>
      <c r="AH205" s="30" t="str">
        <f>'Full responses'!BT205</f>
        <v>n</v>
      </c>
      <c r="AI205" s="30" t="str">
        <f>'Full responses'!BV205</f>
        <v>y</v>
      </c>
      <c r="AJ205" s="30" t="str">
        <f>'Full responses'!BX205</f>
        <v>In development</v>
      </c>
      <c r="AK205" s="29" t="str">
        <f>'Full responses'!BZ205</f>
        <v>n</v>
      </c>
      <c r="AL205" s="29"/>
    </row>
    <row r="206" spans="1:38" x14ac:dyDescent="0.25">
      <c r="A206" s="30" t="str">
        <f>'Full responses'!A206</f>
        <v>Wiltshire CCG</v>
      </c>
      <c r="B206" s="30" t="str">
        <f>Table4[[#This Row],[Filter2]]</f>
        <v>y</v>
      </c>
      <c r="C206" s="30" t="str">
        <f>Table4[[#This Row],[Filter4]]</f>
        <v>n</v>
      </c>
      <c r="D206" s="30" t="str">
        <f>Table4[[#This Row],[Filter6]]</f>
        <v>n</v>
      </c>
      <c r="E206" s="30" t="str">
        <f>'Full responses'!G206</f>
        <v>y</v>
      </c>
      <c r="F206" s="30" t="str">
        <f>'Full responses'!J206</f>
        <v>y</v>
      </c>
      <c r="G206" s="30" t="str">
        <f>'Full responses'!K206</f>
        <v>y</v>
      </c>
      <c r="H206" s="30" t="str">
        <f>'Full responses'!L206</f>
        <v>y</v>
      </c>
      <c r="I206" s="30" t="str">
        <f>'Full responses'!M206</f>
        <v>y</v>
      </c>
      <c r="J206" s="30" t="str">
        <f>Table4[[#This Row],[Filter15]]</f>
        <v>y</v>
      </c>
      <c r="K206" s="30" t="str">
        <f>'Full responses'!Q206</f>
        <v>y</v>
      </c>
      <c r="L206" s="30" t="str">
        <f>'Full responses'!S206</f>
        <v>y</v>
      </c>
      <c r="M206" s="30" t="str">
        <f>Table4[[#This Row],[Filter21]]</f>
        <v>n</v>
      </c>
      <c r="N206" s="30" t="str">
        <f>Table4[[#This Row],[Filter22]]</f>
        <v>n</v>
      </c>
      <c r="O206" s="30" t="str">
        <f>'Full responses'!Y206</f>
        <v>n</v>
      </c>
      <c r="P206" s="30" t="str">
        <f>'Full responses'!Z206</f>
        <v>n</v>
      </c>
      <c r="Q206" s="30" t="str">
        <f>'Full responses'!AC206</f>
        <v>y</v>
      </c>
      <c r="R206" s="30">
        <f>'Full responses'!AD206</f>
        <v>0</v>
      </c>
      <c r="S206" s="30" t="str">
        <f>'Full responses'!AG206</f>
        <v>y</v>
      </c>
      <c r="T206" s="30" t="str">
        <f>'Full responses'!AH206</f>
        <v>y</v>
      </c>
      <c r="U206" s="30" t="str">
        <f>'Full responses'!AK206</f>
        <v>y</v>
      </c>
      <c r="V206" s="30" t="str">
        <f>'Full responses'!AL206</f>
        <v>y</v>
      </c>
      <c r="W206" s="30" t="str">
        <f>'Full responses'!AP206</f>
        <v>n</v>
      </c>
      <c r="X206" s="30" t="str">
        <f>'Full responses'!AQ206</f>
        <v>n</v>
      </c>
      <c r="Y206" s="30" t="str">
        <f>'Full responses'!AT206</f>
        <v>y</v>
      </c>
      <c r="Z206" s="30" t="str">
        <f>'Full responses'!AU206</f>
        <v>n</v>
      </c>
      <c r="AA206" s="30" t="str">
        <f>'Full responses'!AX206</f>
        <v>y</v>
      </c>
      <c r="AB206" s="30" t="str">
        <f>'Full responses'!AY206</f>
        <v>y</v>
      </c>
      <c r="AC206" s="30" t="str">
        <f>'Full responses'!BJ206</f>
        <v>y</v>
      </c>
      <c r="AD206" s="30" t="str">
        <f>'Full responses'!BK206</f>
        <v>y</v>
      </c>
      <c r="AE206" s="30" t="str">
        <f>'Full responses'!BN206</f>
        <v>y</v>
      </c>
      <c r="AF206" s="30" t="str">
        <f>'Full responses'!BO206</f>
        <v>n</v>
      </c>
      <c r="AG206" s="30" t="str">
        <f>'Full responses'!BR206</f>
        <v>y</v>
      </c>
      <c r="AH206" s="30" t="str">
        <f>'Full responses'!BT206</f>
        <v>y</v>
      </c>
      <c r="AI206" s="30" t="str">
        <f>'Full responses'!BV206</f>
        <v>y</v>
      </c>
      <c r="AJ206" s="30" t="str">
        <f>'Full responses'!BX206</f>
        <v>y</v>
      </c>
      <c r="AK206" s="29" t="str">
        <f>'Full responses'!BZ206</f>
        <v>y</v>
      </c>
      <c r="AL206" s="29"/>
    </row>
    <row r="207" spans="1:38" x14ac:dyDescent="0.25">
      <c r="A207" s="30" t="str">
        <f>'Full responses'!A207</f>
        <v>Windsor, Ascot and Maidenhead CCG</v>
      </c>
      <c r="B207" s="30" t="str">
        <f>Table4[[#This Row],[Filter2]]</f>
        <v>y</v>
      </c>
      <c r="C207" s="30" t="str">
        <f>Table4[[#This Row],[Filter4]]</f>
        <v>n</v>
      </c>
      <c r="D207" s="30" t="str">
        <f>Table4[[#This Row],[Filter6]]</f>
        <v>n</v>
      </c>
      <c r="E207" s="30" t="str">
        <f>'Full responses'!G207</f>
        <v>n</v>
      </c>
      <c r="F207" s="30" t="str">
        <f>'Full responses'!J207</f>
        <v>y</v>
      </c>
      <c r="G207" s="30" t="str">
        <f>'Full responses'!K207</f>
        <v>n</v>
      </c>
      <c r="H207" s="30" t="str">
        <f>'Full responses'!L207</f>
        <v>n</v>
      </c>
      <c r="I207" s="30" t="str">
        <f>'Full responses'!M207</f>
        <v>y</v>
      </c>
      <c r="J207" s="30" t="str">
        <f>Table4[[#This Row],[Filter15]]</f>
        <v>y</v>
      </c>
      <c r="K207" s="30" t="str">
        <f>'Full responses'!Q207</f>
        <v>n</v>
      </c>
      <c r="L207" s="30" t="str">
        <f>'Full responses'!S207</f>
        <v>y</v>
      </c>
      <c r="M207" s="30" t="str">
        <f>Table4[[#This Row],[Filter21]]</f>
        <v>y</v>
      </c>
      <c r="N207" s="30" t="str">
        <f>Table4[[#This Row],[Filter22]]</f>
        <v>y</v>
      </c>
      <c r="O207" s="30" t="str">
        <f>'Full responses'!Y207</f>
        <v>n</v>
      </c>
      <c r="P207" s="30" t="str">
        <f>'Full responses'!Z207</f>
        <v>n</v>
      </c>
      <c r="Q207" s="30" t="str">
        <f>'Full responses'!AC207</f>
        <v>Ask providers</v>
      </c>
      <c r="R207" s="30" t="str">
        <f>'Full responses'!AD207</f>
        <v>Ask providers</v>
      </c>
      <c r="S207" s="30" t="str">
        <f>'Full responses'!AG207</f>
        <v>y</v>
      </c>
      <c r="T207" s="30" t="str">
        <f>'Full responses'!AH207</f>
        <v>y</v>
      </c>
      <c r="U207" s="30" t="str">
        <f>'Full responses'!AK207</f>
        <v>n</v>
      </c>
      <c r="V207" s="30" t="str">
        <f>'Full responses'!AL207</f>
        <v>n</v>
      </c>
      <c r="W207" s="30" t="str">
        <f>'Full responses'!AP207</f>
        <v>y</v>
      </c>
      <c r="X207" s="30" t="str">
        <f>'Full responses'!AQ207</f>
        <v>y</v>
      </c>
      <c r="Y207" s="30" t="str">
        <f>'Full responses'!AT207</f>
        <v>y</v>
      </c>
      <c r="Z207" s="30" t="str">
        <f>'Full responses'!AU207</f>
        <v>y</v>
      </c>
      <c r="AA207" s="30" t="str">
        <f>'Full responses'!AX207</f>
        <v>y</v>
      </c>
      <c r="AB207" s="30" t="str">
        <f>'Full responses'!AY207</f>
        <v>y</v>
      </c>
      <c r="AC207" s="30" t="str">
        <f>'Full responses'!BJ207</f>
        <v>y</v>
      </c>
      <c r="AD207" s="30" t="str">
        <f>'Full responses'!BK207</f>
        <v>y</v>
      </c>
      <c r="AE207" s="30" t="str">
        <f>'Full responses'!BN207</f>
        <v>y</v>
      </c>
      <c r="AF207" s="30" t="str">
        <f>'Full responses'!BO207</f>
        <v>y</v>
      </c>
      <c r="AG207" s="30" t="str">
        <f>'Full responses'!BR207</f>
        <v>y</v>
      </c>
      <c r="AH207" s="30" t="str">
        <f>'Full responses'!BT207</f>
        <v>y</v>
      </c>
      <c r="AI207" s="30" t="str">
        <f>'Full responses'!BV207</f>
        <v>y</v>
      </c>
      <c r="AJ207" s="30" t="str">
        <f>'Full responses'!BX207</f>
        <v>y</v>
      </c>
      <c r="AK207" s="29" t="str">
        <f>'Full responses'!BZ207</f>
        <v>y</v>
      </c>
      <c r="AL207" s="29"/>
    </row>
    <row r="208" spans="1:38" x14ac:dyDescent="0.25">
      <c r="A208" s="30" t="str">
        <f>'Full responses'!A208</f>
        <v>Wirral CCG</v>
      </c>
      <c r="B208" s="30" t="str">
        <f>Table4[[#This Row],[Filter2]]</f>
        <v>y</v>
      </c>
      <c r="C208" s="30" t="str">
        <f>Table4[[#This Row],[Filter4]]</f>
        <v>y</v>
      </c>
      <c r="D208" s="30" t="str">
        <f>Table4[[#This Row],[Filter6]]</f>
        <v>n</v>
      </c>
      <c r="E208" s="30" t="str">
        <f>'Full responses'!G208</f>
        <v>y</v>
      </c>
      <c r="F208" s="30" t="str">
        <f>'Full responses'!J208</f>
        <v>y</v>
      </c>
      <c r="G208" s="30" t="str">
        <f>'Full responses'!K208</f>
        <v>y</v>
      </c>
      <c r="H208" s="30" t="str">
        <f>'Full responses'!L208</f>
        <v>y</v>
      </c>
      <c r="I208" s="30" t="str">
        <f>'Full responses'!M208</f>
        <v>n</v>
      </c>
      <c r="J208" s="30" t="str">
        <f>Table4[[#This Row],[Filter15]]</f>
        <v>y</v>
      </c>
      <c r="K208" s="30" t="str">
        <f>'Full responses'!Q208</f>
        <v>n</v>
      </c>
      <c r="L208" s="30" t="str">
        <f>'Full responses'!S208</f>
        <v>n</v>
      </c>
      <c r="M208" s="30" t="str">
        <f>Table4[[#This Row],[Filter21]]</f>
        <v>n</v>
      </c>
      <c r="N208" s="30" t="str">
        <f>Table4[[#This Row],[Filter22]]</f>
        <v>n</v>
      </c>
      <c r="O208" s="30" t="str">
        <f>'Full responses'!Y208</f>
        <v>n</v>
      </c>
      <c r="P208" s="30" t="str">
        <f>'Full responses'!Z208</f>
        <v>n</v>
      </c>
      <c r="Q208" s="30" t="str">
        <f>'Full responses'!AC208</f>
        <v>y</v>
      </c>
      <c r="R208" s="30" t="str">
        <f>'Full responses'!AD208</f>
        <v>y</v>
      </c>
      <c r="S208" s="30" t="str">
        <f>'Full responses'!AG208</f>
        <v>n</v>
      </c>
      <c r="T208" s="30" t="str">
        <f>'Full responses'!AH208</f>
        <v>n</v>
      </c>
      <c r="U208" s="30" t="str">
        <f>'Full responses'!AK208</f>
        <v>y</v>
      </c>
      <c r="V208" s="30" t="str">
        <f>'Full responses'!AL208</f>
        <v>y</v>
      </c>
      <c r="W208" s="30" t="str">
        <f>'Full responses'!AP208</f>
        <v>n</v>
      </c>
      <c r="X208" s="30" t="str">
        <f>'Full responses'!AQ208</f>
        <v>n</v>
      </c>
      <c r="Y208" s="30" t="str">
        <f>'Full responses'!AT208</f>
        <v>n</v>
      </c>
      <c r="Z208" s="30" t="str">
        <f>'Full responses'!AU208</f>
        <v>n</v>
      </c>
      <c r="AA208" s="30" t="str">
        <f>'Full responses'!AX208</f>
        <v>y</v>
      </c>
      <c r="AB208" s="30" t="str">
        <f>'Full responses'!AY208</f>
        <v>y</v>
      </c>
      <c r="AC208" s="30" t="str">
        <f>'Full responses'!BJ208</f>
        <v>y</v>
      </c>
      <c r="AD208" s="30" t="str">
        <f>'Full responses'!BK208</f>
        <v>y</v>
      </c>
      <c r="AE208" s="30" t="str">
        <f>'Full responses'!BN208</f>
        <v>y</v>
      </c>
      <c r="AF208" s="30" t="str">
        <f>'Full responses'!BO208</f>
        <v>n</v>
      </c>
      <c r="AG208" s="30" t="str">
        <f>'Full responses'!BR208</f>
        <v>y</v>
      </c>
      <c r="AH208" s="30" t="str">
        <f>'Full responses'!BT208</f>
        <v>y</v>
      </c>
      <c r="AI208" s="30" t="str">
        <f>'Full responses'!BV208</f>
        <v>y</v>
      </c>
      <c r="AJ208" s="30" t="str">
        <f>'Full responses'!BX208</f>
        <v>In development</v>
      </c>
      <c r="AK208" s="29" t="str">
        <f>'Full responses'!BZ208</f>
        <v>n</v>
      </c>
      <c r="AL208" s="29"/>
    </row>
    <row r="209" spans="1:38" x14ac:dyDescent="0.25">
      <c r="A209" s="30" t="str">
        <f>'Full responses'!A209</f>
        <v>Wokingham CCG</v>
      </c>
      <c r="B209" s="30" t="str">
        <f>Table4[[#This Row],[Filter2]]</f>
        <v>y</v>
      </c>
      <c r="C209" s="30" t="str">
        <f>Table4[[#This Row],[Filter4]]</f>
        <v>n</v>
      </c>
      <c r="D209" s="30" t="str">
        <f>Table4[[#This Row],[Filter6]]</f>
        <v>n</v>
      </c>
      <c r="E209" s="30" t="str">
        <f>'Full responses'!G209</f>
        <v>n</v>
      </c>
      <c r="F209" s="30" t="str">
        <f>'Full responses'!J209</f>
        <v>y</v>
      </c>
      <c r="G209" s="30" t="str">
        <f>'Full responses'!K209</f>
        <v>y</v>
      </c>
      <c r="H209" s="30" t="str">
        <f>'Full responses'!L209</f>
        <v>n</v>
      </c>
      <c r="I209" s="30" t="str">
        <f>'Full responses'!M209</f>
        <v>y</v>
      </c>
      <c r="J209" s="30" t="str">
        <f>Table4[[#This Row],[Filter15]]</f>
        <v>y</v>
      </c>
      <c r="K209" s="30" t="str">
        <f>'Full responses'!Q209</f>
        <v>n</v>
      </c>
      <c r="L209" s="30" t="str">
        <f>'Full responses'!S209</f>
        <v>y</v>
      </c>
      <c r="M209" s="30" t="str">
        <f>Table4[[#This Row],[Filter21]]</f>
        <v>y</v>
      </c>
      <c r="N209" s="30" t="str">
        <f>Table4[[#This Row],[Filter22]]</f>
        <v>n</v>
      </c>
      <c r="O209" s="30" t="str">
        <f>'Full responses'!Y209</f>
        <v>Ask providers</v>
      </c>
      <c r="P209" s="30" t="str">
        <f>'Full responses'!Z209</f>
        <v>Ask providers</v>
      </c>
      <c r="Q209" s="30" t="str">
        <f>'Full responses'!AC209</f>
        <v>Ask providers</v>
      </c>
      <c r="R209" s="30" t="str">
        <f>'Full responses'!AD209</f>
        <v>Ask providers</v>
      </c>
      <c r="S209" s="30" t="str">
        <f>'Full responses'!AG209</f>
        <v>y</v>
      </c>
      <c r="T209" s="30" t="str">
        <f>'Full responses'!AH209</f>
        <v>n</v>
      </c>
      <c r="U209" s="30" t="str">
        <f>'Full responses'!AK209</f>
        <v>n</v>
      </c>
      <c r="V209" s="30" t="str">
        <f>'Full responses'!AL209</f>
        <v>n</v>
      </c>
      <c r="W209" s="30" t="str">
        <f>'Full responses'!AP209</f>
        <v>y</v>
      </c>
      <c r="X209" s="30" t="str">
        <f>'Full responses'!AQ209</f>
        <v>n</v>
      </c>
      <c r="Y209" s="30" t="str">
        <f>'Full responses'!AT209</f>
        <v>y</v>
      </c>
      <c r="Z209" s="30" t="str">
        <f>'Full responses'!AU209</f>
        <v>n</v>
      </c>
      <c r="AA209" s="30" t="str">
        <f>'Full responses'!AX209</f>
        <v>y</v>
      </c>
      <c r="AB209" s="30" t="str">
        <f>'Full responses'!AY209</f>
        <v>n</v>
      </c>
      <c r="AC209" s="30" t="str">
        <f>'Full responses'!BJ209</f>
        <v>y</v>
      </c>
      <c r="AD209" s="30" t="str">
        <f>'Full responses'!BK209</f>
        <v>n</v>
      </c>
      <c r="AE209" s="30" t="str">
        <f>'Full responses'!BN209</f>
        <v>y</v>
      </c>
      <c r="AF209" s="30" t="str">
        <f>'Full responses'!BO209</f>
        <v>n</v>
      </c>
      <c r="AG209" s="30" t="str">
        <f>'Full responses'!BR209</f>
        <v>y</v>
      </c>
      <c r="AH209" s="30" t="str">
        <f>'Full responses'!BT209</f>
        <v>y</v>
      </c>
      <c r="AI209" s="30" t="str">
        <f>'Full responses'!BV209</f>
        <v>y</v>
      </c>
      <c r="AJ209" s="30" t="str">
        <f>'Full responses'!BX209</f>
        <v>Ask providers</v>
      </c>
      <c r="AK209" s="29" t="str">
        <f>'Full responses'!BZ209</f>
        <v>Ask providers</v>
      </c>
      <c r="AL209" s="29"/>
    </row>
    <row r="210" spans="1:38" x14ac:dyDescent="0.25">
      <c r="A210" s="30" t="str">
        <f>'Full responses'!A210</f>
        <v>Wolverhampton CCG</v>
      </c>
      <c r="B210" s="30" t="str">
        <f>Table4[[#This Row],[Filter2]]</f>
        <v>y</v>
      </c>
      <c r="C210" s="30" t="str">
        <f>Table4[[#This Row],[Filter4]]</f>
        <v>In development</v>
      </c>
      <c r="D210" s="30" t="str">
        <f>Table4[[#This Row],[Filter6]]</f>
        <v>n</v>
      </c>
      <c r="E210" s="30" t="str">
        <f>'Full responses'!G210</f>
        <v>n</v>
      </c>
      <c r="F210" s="30" t="str">
        <f>'Full responses'!J210</f>
        <v>n</v>
      </c>
      <c r="G210" s="30" t="str">
        <f>'Full responses'!K210</f>
        <v>y</v>
      </c>
      <c r="H210" s="30" t="str">
        <f>'Full responses'!L210</f>
        <v>y</v>
      </c>
      <c r="I210" s="30" t="str">
        <f>'Full responses'!M210</f>
        <v>y</v>
      </c>
      <c r="J210" s="30" t="str">
        <f>Table4[[#This Row],[Filter15]]</f>
        <v>y</v>
      </c>
      <c r="K210" s="30" t="str">
        <f>'Full responses'!Q210</f>
        <v>y</v>
      </c>
      <c r="L210" s="30" t="str">
        <f>'Full responses'!S210</f>
        <v>y</v>
      </c>
      <c r="M210" s="30" t="str">
        <f>Table4[[#This Row],[Filter21]]</f>
        <v>n</v>
      </c>
      <c r="N210" s="30" t="str">
        <f>Table4[[#This Row],[Filter22]]</f>
        <v>n</v>
      </c>
      <c r="O210" s="30" t="str">
        <f>'Full responses'!Y210</f>
        <v>n</v>
      </c>
      <c r="P210" s="30" t="str">
        <f>'Full responses'!Z210</f>
        <v>n</v>
      </c>
      <c r="Q210" s="30" t="str">
        <f>'Full responses'!AC210</f>
        <v>n</v>
      </c>
      <c r="R210" s="30" t="str">
        <f>'Full responses'!AD210</f>
        <v>n</v>
      </c>
      <c r="S210" s="30" t="str">
        <f>'Full responses'!AG210</f>
        <v>y</v>
      </c>
      <c r="T210" s="30" t="str">
        <f>'Full responses'!AH210</f>
        <v>y</v>
      </c>
      <c r="U210" s="30" t="str">
        <f>'Full responses'!AK210</f>
        <v>y</v>
      </c>
      <c r="V210" s="30" t="str">
        <f>'Full responses'!AL210</f>
        <v>y</v>
      </c>
      <c r="W210" s="30" t="str">
        <f>'Full responses'!AP210</f>
        <v>y</v>
      </c>
      <c r="X210" s="30" t="str">
        <f>'Full responses'!AQ210</f>
        <v>n</v>
      </c>
      <c r="Y210" s="30" t="str">
        <f>'Full responses'!AT210</f>
        <v>y</v>
      </c>
      <c r="Z210" s="30" t="str">
        <f>'Full responses'!AU210</f>
        <v>y</v>
      </c>
      <c r="AA210" s="30" t="str">
        <f>'Full responses'!AX210</f>
        <v>y</v>
      </c>
      <c r="AB210" s="30" t="str">
        <f>'Full responses'!AY210</f>
        <v>y</v>
      </c>
      <c r="AC210" s="30" t="str">
        <f>'Full responses'!BJ210</f>
        <v>y</v>
      </c>
      <c r="AD210" s="30" t="str">
        <f>'Full responses'!BK210</f>
        <v>y</v>
      </c>
      <c r="AE210" s="30" t="str">
        <f>'Full responses'!BN210</f>
        <v>y</v>
      </c>
      <c r="AF210" s="30" t="str">
        <f>'Full responses'!BO210</f>
        <v>y</v>
      </c>
      <c r="AG210" s="30" t="str">
        <f>'Full responses'!BR210</f>
        <v>y</v>
      </c>
      <c r="AH210" s="30" t="str">
        <f>'Full responses'!BT210</f>
        <v>y</v>
      </c>
      <c r="AI210" s="30" t="str">
        <f>'Full responses'!BV210</f>
        <v>y</v>
      </c>
      <c r="AJ210" s="30" t="str">
        <f>'Full responses'!BX210</f>
        <v>In development</v>
      </c>
      <c r="AK210" s="29" t="str">
        <f>'Full responses'!BZ210</f>
        <v>In development</v>
      </c>
      <c r="AL210" s="29"/>
    </row>
    <row r="211" spans="1:38" x14ac:dyDescent="0.25">
      <c r="A211" s="30" t="str">
        <f>'Full responses'!A211</f>
        <v>Wyre Forest CCG</v>
      </c>
      <c r="B211" s="30" t="str">
        <f>Table4[[#This Row],[Filter2]]</f>
        <v>Awaiting response - reminder sent</v>
      </c>
      <c r="C211" s="30">
        <f>Table4[[#This Row],[Filter4]]</f>
        <v>0</v>
      </c>
      <c r="D211" s="30">
        <f>Table4[[#This Row],[Filter6]]</f>
        <v>0</v>
      </c>
      <c r="E211" s="30">
        <f>'Full responses'!G211</f>
        <v>0</v>
      </c>
      <c r="F211" s="30">
        <f>'Full responses'!J211</f>
        <v>0</v>
      </c>
      <c r="G211" s="30">
        <f>'Full responses'!K211</f>
        <v>0</v>
      </c>
      <c r="H211" s="30">
        <f>'Full responses'!L211</f>
        <v>0</v>
      </c>
      <c r="I211" s="30">
        <f>'Full responses'!M211</f>
        <v>0</v>
      </c>
      <c r="J211" s="30">
        <f>Table4[[#This Row],[Filter15]]</f>
        <v>0</v>
      </c>
      <c r="K211" s="30">
        <f>'Full responses'!Q211</f>
        <v>0</v>
      </c>
      <c r="L211" s="30">
        <f>'Full responses'!S211</f>
        <v>0</v>
      </c>
      <c r="M211" s="30">
        <f>Table4[[#This Row],[Filter21]]</f>
        <v>0</v>
      </c>
      <c r="N211" s="30">
        <f>Table4[[#This Row],[Filter22]]</f>
        <v>0</v>
      </c>
      <c r="O211" s="30">
        <f>'Full responses'!Y211</f>
        <v>0</v>
      </c>
      <c r="P211" s="30">
        <f>'Full responses'!Z211</f>
        <v>0</v>
      </c>
      <c r="Q211" s="30">
        <f>'Full responses'!AC211</f>
        <v>0</v>
      </c>
      <c r="R211" s="30">
        <f>'Full responses'!AD211</f>
        <v>0</v>
      </c>
      <c r="S211" s="30">
        <f>'Full responses'!AG211</f>
        <v>0</v>
      </c>
      <c r="T211" s="30">
        <f>'Full responses'!AH211</f>
        <v>0</v>
      </c>
      <c r="U211" s="30">
        <f>'Full responses'!AK211</f>
        <v>0</v>
      </c>
      <c r="V211" s="30">
        <f>'Full responses'!AL211</f>
        <v>0</v>
      </c>
      <c r="W211" s="30">
        <f>'Full responses'!AP211</f>
        <v>0</v>
      </c>
      <c r="X211" s="30">
        <f>'Full responses'!AQ211</f>
        <v>0</v>
      </c>
      <c r="Y211" s="30">
        <f>'Full responses'!AT211</f>
        <v>0</v>
      </c>
      <c r="Z211" s="30">
        <f>'Full responses'!AU211</f>
        <v>0</v>
      </c>
      <c r="AA211" s="30">
        <f>'Full responses'!AX211</f>
        <v>0</v>
      </c>
      <c r="AB211" s="30">
        <f>'Full responses'!AY211</f>
        <v>0</v>
      </c>
      <c r="AC211" s="30">
        <f>'Full responses'!BJ211</f>
        <v>0</v>
      </c>
      <c r="AD211" s="30">
        <f>'Full responses'!BK211</f>
        <v>0</v>
      </c>
      <c r="AE211" s="30">
        <f>'Full responses'!BN211</f>
        <v>0</v>
      </c>
      <c r="AF211" s="30">
        <f>'Full responses'!BO211</f>
        <v>0</v>
      </c>
      <c r="AG211" s="30">
        <f>'Full responses'!BR211</f>
        <v>0</v>
      </c>
      <c r="AH211" s="30">
        <f>'Full responses'!BT211</f>
        <v>0</v>
      </c>
      <c r="AI211" s="30">
        <f>'Full responses'!BV211</f>
        <v>0</v>
      </c>
      <c r="AJ211" s="30">
        <f>'Full responses'!BX211</f>
        <v>0</v>
      </c>
      <c r="AK211" s="30">
        <f>'Full responses'!BZ211</f>
        <v>0</v>
      </c>
    </row>
    <row r="213" spans="1:38" ht="18" x14ac:dyDescent="0.25">
      <c r="A213" s="41" t="s">
        <v>1164</v>
      </c>
      <c r="B213" s="41"/>
      <c r="C213" s="41"/>
      <c r="D213" s="41"/>
      <c r="E213" s="41"/>
      <c r="F213" s="41"/>
      <c r="G213" s="30">
        <f>'Full responses'!K214</f>
        <v>0</v>
      </c>
      <c r="H213" s="30">
        <f>'Full responses'!L214</f>
        <v>0</v>
      </c>
      <c r="I213" s="30">
        <f>'Full responses'!M214</f>
        <v>0</v>
      </c>
      <c r="K213" s="30">
        <f>'Full responses'!Q214</f>
        <v>0</v>
      </c>
      <c r="L213" s="30">
        <f>'Full responses'!S214</f>
        <v>0</v>
      </c>
      <c r="O213" s="30">
        <f>'Full responses'!Y214</f>
        <v>0</v>
      </c>
      <c r="P213" s="30">
        <f>'Full responses'!Z214</f>
        <v>0</v>
      </c>
      <c r="Q213" s="30">
        <f>'Full responses'!AC214</f>
        <v>0</v>
      </c>
      <c r="R213" s="30">
        <f>'Full responses'!AD214</f>
        <v>0</v>
      </c>
      <c r="S213" s="30">
        <f>'Full responses'!AG214</f>
        <v>0</v>
      </c>
      <c r="T213" s="30">
        <f>'Full responses'!AH214</f>
        <v>0</v>
      </c>
      <c r="U213" s="30">
        <f>'Full responses'!AK214</f>
        <v>0</v>
      </c>
      <c r="V213" s="30">
        <f>'Full responses'!AL214</f>
        <v>0</v>
      </c>
      <c r="W213" s="30">
        <f>'Full responses'!AP214</f>
        <v>0</v>
      </c>
      <c r="X213" s="30">
        <f>'Full responses'!AQ214</f>
        <v>0</v>
      </c>
      <c r="Y213" s="30">
        <f>'Full responses'!AT214</f>
        <v>0</v>
      </c>
      <c r="Z213" s="30">
        <f>'Full responses'!AU214</f>
        <v>0</v>
      </c>
      <c r="AA213" s="30">
        <f>'Full responses'!AX214</f>
        <v>0</v>
      </c>
      <c r="AB213" s="30">
        <f>'Full responses'!AY214</f>
        <v>0</v>
      </c>
      <c r="AC213" s="30">
        <f>'Full responses'!BJ214</f>
        <v>0</v>
      </c>
      <c r="AD213" s="30">
        <f>'Full responses'!BK214</f>
        <v>0</v>
      </c>
      <c r="AE213" s="30">
        <f>'Full responses'!BN214</f>
        <v>0</v>
      </c>
      <c r="AF213" s="30">
        <f>'Full responses'!BO214</f>
        <v>0</v>
      </c>
      <c r="AG213" s="30">
        <f>'Full responses'!BR214</f>
        <v>0</v>
      </c>
      <c r="AH213" s="30">
        <f>'Full responses'!BT214</f>
        <v>0</v>
      </c>
      <c r="AI213" s="30">
        <f>'Full responses'!BV214</f>
        <v>0</v>
      </c>
      <c r="AJ213" s="30">
        <f>'Full responses'!BX214</f>
        <v>0</v>
      </c>
      <c r="AK213" s="30">
        <f>'Full responses'!BZ214</f>
        <v>0</v>
      </c>
    </row>
    <row r="215" spans="1:38" s="36" customFormat="1" x14ac:dyDescent="0.25">
      <c r="A215" s="36" t="str">
        <f>'Full responses'!A215</f>
        <v>Total responses</v>
      </c>
      <c r="B215" s="30">
        <f>Table1[[#This Row],[Column2]]</f>
        <v>201</v>
      </c>
      <c r="C215" s="30">
        <f>Table1[[#This Row],[Column4]]</f>
        <v>201</v>
      </c>
      <c r="D215" s="30">
        <f>Table1[[#This Row],[Column6]]</f>
        <v>200</v>
      </c>
      <c r="E215" s="36">
        <f>'Full responses'!G215</f>
        <v>199</v>
      </c>
      <c r="F215" s="36">
        <f>'Full responses'!J215</f>
        <v>200</v>
      </c>
      <c r="G215" s="36">
        <f>'Full responses'!K215</f>
        <v>200</v>
      </c>
      <c r="H215" s="36">
        <f>'Full responses'!L215</f>
        <v>199</v>
      </c>
      <c r="I215" s="36">
        <f>'Full responses'!M215</f>
        <v>201</v>
      </c>
      <c r="J215" s="30">
        <f>Table1[[#This Row],[Column15]]</f>
        <v>198</v>
      </c>
      <c r="K215" s="36">
        <f>'Full responses'!Q215</f>
        <v>199</v>
      </c>
      <c r="L215" s="36">
        <f>'Full responses'!S215</f>
        <v>199</v>
      </c>
      <c r="M215" s="30">
        <f>Table1[[#This Row],[Column21]]</f>
        <v>189</v>
      </c>
      <c r="N215" s="30">
        <f>Table1[[#This Row],[Column22]]</f>
        <v>186</v>
      </c>
      <c r="O215" s="36">
        <f>'Full responses'!Y215</f>
        <v>187</v>
      </c>
      <c r="P215" s="36">
        <f>'Full responses'!Z215</f>
        <v>187</v>
      </c>
      <c r="Q215" s="36">
        <f>'Full responses'!AC215</f>
        <v>193</v>
      </c>
      <c r="R215" s="36">
        <f>'Full responses'!AD215</f>
        <v>190</v>
      </c>
      <c r="S215" s="36">
        <f>'Full responses'!AG215</f>
        <v>193</v>
      </c>
      <c r="T215" s="36">
        <f>'Full responses'!AH215</f>
        <v>187</v>
      </c>
      <c r="U215" s="36">
        <f>'Full responses'!AK215</f>
        <v>195</v>
      </c>
      <c r="V215" s="36">
        <f>'Full responses'!AL215</f>
        <v>193</v>
      </c>
      <c r="W215" s="36">
        <f>'Full responses'!AP215</f>
        <v>192</v>
      </c>
      <c r="X215" s="36">
        <f>'Full responses'!AQ215</f>
        <v>190</v>
      </c>
      <c r="Y215" s="36">
        <f>'Full responses'!AT215</f>
        <v>198</v>
      </c>
      <c r="Z215" s="36">
        <f>'Full responses'!AU215</f>
        <v>188</v>
      </c>
      <c r="AA215" s="36">
        <f>'Full responses'!AX215</f>
        <v>197</v>
      </c>
      <c r="AB215" s="36">
        <f>'Full responses'!AY215</f>
        <v>189</v>
      </c>
      <c r="AC215" s="36">
        <f>'Full responses'!BJ215</f>
        <v>197</v>
      </c>
      <c r="AD215" s="36">
        <f>'Full responses'!BK215</f>
        <v>189</v>
      </c>
      <c r="AE215" s="36">
        <f>'Full responses'!BN215</f>
        <v>197</v>
      </c>
      <c r="AF215" s="36">
        <f>'Full responses'!BO215</f>
        <v>190</v>
      </c>
      <c r="AG215" s="36">
        <f>'Full responses'!BR215</f>
        <v>200</v>
      </c>
      <c r="AH215" s="36">
        <f>'Full responses'!BT215</f>
        <v>197</v>
      </c>
      <c r="AI215" s="36">
        <f>'Full responses'!BV215</f>
        <v>198</v>
      </c>
      <c r="AJ215" s="36">
        <f>'Full responses'!BX215</f>
        <v>198</v>
      </c>
      <c r="AK215" s="36">
        <f>'Full responses'!BZ215</f>
        <v>196</v>
      </c>
    </row>
    <row r="216" spans="1:38" s="36" customFormat="1" x14ac:dyDescent="0.25">
      <c r="A216" s="36" t="str">
        <f>'Full responses'!A216</f>
        <v>Yes (number)</v>
      </c>
      <c r="B216" s="30">
        <f>Table1[[#This Row],[Column2]]</f>
        <v>198</v>
      </c>
      <c r="C216" s="30">
        <f>Table1[[#This Row],[Column4]]</f>
        <v>34</v>
      </c>
      <c r="D216" s="30">
        <f>Table1[[#This Row],[Column6]]</f>
        <v>47</v>
      </c>
      <c r="E216" s="36">
        <f>'Full responses'!G216</f>
        <v>86</v>
      </c>
      <c r="F216" s="36">
        <f>'Full responses'!J216</f>
        <v>137</v>
      </c>
      <c r="G216" s="36">
        <f>'Full responses'!K216</f>
        <v>187</v>
      </c>
      <c r="H216" s="36">
        <f>'Full responses'!L216</f>
        <v>127</v>
      </c>
      <c r="I216" s="36">
        <f>'Full responses'!M216</f>
        <v>171</v>
      </c>
      <c r="J216" s="30">
        <f>Table1[[#This Row],[Column15]]</f>
        <v>189</v>
      </c>
      <c r="K216" s="36">
        <f>'Full responses'!Q216</f>
        <v>167</v>
      </c>
      <c r="L216" s="36">
        <f>'Full responses'!S216</f>
        <v>169</v>
      </c>
      <c r="M216" s="30">
        <f>Table1[[#This Row],[Column21]]</f>
        <v>62</v>
      </c>
      <c r="N216" s="30">
        <f>Table1[[#This Row],[Column22]]</f>
        <v>48</v>
      </c>
      <c r="O216" s="36">
        <f>'Full responses'!Y216</f>
        <v>54</v>
      </c>
      <c r="P216" s="36">
        <f>'Full responses'!Z216</f>
        <v>41</v>
      </c>
      <c r="Q216" s="36">
        <f>'Full responses'!AC216</f>
        <v>107</v>
      </c>
      <c r="R216" s="36">
        <f>'Full responses'!AD216</f>
        <v>84</v>
      </c>
      <c r="S216" s="36">
        <f>'Full responses'!AG216</f>
        <v>180</v>
      </c>
      <c r="T216" s="36">
        <f>'Full responses'!AH216</f>
        <v>125</v>
      </c>
      <c r="U216" s="36">
        <f>'Full responses'!AK216</f>
        <v>153</v>
      </c>
      <c r="V216" s="36">
        <f>'Full responses'!AL216</f>
        <v>146</v>
      </c>
      <c r="W216" s="36">
        <f>'Full responses'!AP216</f>
        <v>124</v>
      </c>
      <c r="X216" s="36">
        <f>'Full responses'!AQ216</f>
        <v>55</v>
      </c>
      <c r="Y216" s="36">
        <f>'Full responses'!AT216</f>
        <v>168</v>
      </c>
      <c r="Z216" s="36">
        <f>'Full responses'!AU216</f>
        <v>88</v>
      </c>
      <c r="AA216" s="36">
        <f>'Full responses'!AX216</f>
        <v>160</v>
      </c>
      <c r="AB216" s="36">
        <f>'Full responses'!AY216</f>
        <v>104</v>
      </c>
      <c r="AC216" s="36">
        <f>'Full responses'!BJ216</f>
        <v>164</v>
      </c>
      <c r="AD216" s="36">
        <f>'Full responses'!BK216</f>
        <v>104</v>
      </c>
      <c r="AE216" s="36">
        <f>'Full responses'!BN216</f>
        <v>188</v>
      </c>
      <c r="AF216" s="36">
        <f>'Full responses'!BO216</f>
        <v>100</v>
      </c>
      <c r="AG216" s="36">
        <f>'Full responses'!BR216</f>
        <v>167</v>
      </c>
      <c r="AH216" s="36">
        <f>'Full responses'!BT216</f>
        <v>147</v>
      </c>
      <c r="AI216" s="36">
        <f>'Full responses'!BV216</f>
        <v>185</v>
      </c>
      <c r="AJ216" s="36">
        <f>'Full responses'!BX216</f>
        <v>63</v>
      </c>
      <c r="AK216" s="36">
        <f>'Full responses'!BZ216</f>
        <v>70</v>
      </c>
    </row>
    <row r="217" spans="1:38" s="36" customFormat="1" x14ac:dyDescent="0.25">
      <c r="A217" s="36" t="str">
        <f>'Full responses'!A217</f>
        <v>In development (number)</v>
      </c>
      <c r="B217" s="30">
        <f>Table1[[#This Row],[Column2]]</f>
        <v>0</v>
      </c>
      <c r="C217" s="30">
        <f>Table1[[#This Row],[Column4]]</f>
        <v>36</v>
      </c>
      <c r="D217" s="30">
        <f>Table1[[#This Row],[Column6]]</f>
        <v>0</v>
      </c>
      <c r="E217" s="36">
        <f>'Full responses'!G217</f>
        <v>0</v>
      </c>
      <c r="F217" s="36">
        <f>'Full responses'!J217</f>
        <v>0</v>
      </c>
      <c r="G217" s="36">
        <f>'Full responses'!K217</f>
        <v>0</v>
      </c>
      <c r="H217" s="36">
        <f>'Full responses'!L217</f>
        <v>0</v>
      </c>
      <c r="I217" s="36">
        <f>'Full responses'!M217</f>
        <v>0</v>
      </c>
      <c r="J217" s="30">
        <f>Table1[[#This Row],[Column15]]</f>
        <v>0</v>
      </c>
      <c r="K217" s="36">
        <f>'Full responses'!Q217</f>
        <v>0</v>
      </c>
      <c r="L217" s="36">
        <f>'Full responses'!S217</f>
        <v>0</v>
      </c>
      <c r="M217" s="30">
        <f>Table1[[#This Row],[Column21]]</f>
        <v>0</v>
      </c>
      <c r="N217" s="30">
        <f>Table1[[#This Row],[Column22]]</f>
        <v>0</v>
      </c>
      <c r="O217" s="36">
        <f>'Full responses'!Y217</f>
        <v>0</v>
      </c>
      <c r="P217" s="36">
        <f>'Full responses'!Z217</f>
        <v>0</v>
      </c>
      <c r="Q217" s="36">
        <f>'Full responses'!AC217</f>
        <v>0</v>
      </c>
      <c r="R217" s="36">
        <f>'Full responses'!AD217</f>
        <v>0</v>
      </c>
      <c r="S217" s="36">
        <f>'Full responses'!AG217</f>
        <v>0</v>
      </c>
      <c r="T217" s="36">
        <f>'Full responses'!AH217</f>
        <v>0</v>
      </c>
      <c r="U217" s="36">
        <f>'Full responses'!AK217</f>
        <v>0</v>
      </c>
      <c r="V217" s="36">
        <f>'Full responses'!AL217</f>
        <v>0</v>
      </c>
      <c r="W217" s="36">
        <f>'Full responses'!AP217</f>
        <v>0</v>
      </c>
      <c r="X217" s="36">
        <f>'Full responses'!AQ217</f>
        <v>0</v>
      </c>
      <c r="Y217" s="36">
        <f>'Full responses'!AT217</f>
        <v>0</v>
      </c>
      <c r="Z217" s="36">
        <f>'Full responses'!AU217</f>
        <v>0</v>
      </c>
      <c r="AA217" s="36">
        <f>'Full responses'!AX217</f>
        <v>0</v>
      </c>
      <c r="AB217" s="36">
        <f>'Full responses'!AY217</f>
        <v>0</v>
      </c>
      <c r="AC217" s="36">
        <f>'Full responses'!BJ217</f>
        <v>0</v>
      </c>
      <c r="AD217" s="36">
        <f>'Full responses'!BK217</f>
        <v>0</v>
      </c>
      <c r="AE217" s="36">
        <f>'Full responses'!BN217</f>
        <v>0</v>
      </c>
      <c r="AF217" s="36">
        <f>'Full responses'!BO217</f>
        <v>0</v>
      </c>
      <c r="AG217" s="36">
        <f>'Full responses'!BR217</f>
        <v>0</v>
      </c>
      <c r="AH217" s="36">
        <f>'Full responses'!BT217</f>
        <v>0</v>
      </c>
      <c r="AI217" s="36">
        <f>'Full responses'!BV217</f>
        <v>0</v>
      </c>
      <c r="AJ217" s="36">
        <f>'Full responses'!BX217</f>
        <v>53</v>
      </c>
      <c r="AK217" s="36">
        <f>'Full responses'!BZ217</f>
        <v>37</v>
      </c>
    </row>
    <row r="218" spans="1:38" s="37" customFormat="1" x14ac:dyDescent="0.25">
      <c r="A218" s="36" t="str">
        <f>'Full responses'!A218</f>
        <v>Ask NHS England (number)</v>
      </c>
      <c r="B218" s="30">
        <f>Table1[[#This Row],[Column2]]</f>
        <v>0</v>
      </c>
      <c r="C218" s="30">
        <f>Table1[[#This Row],[Column4]]</f>
        <v>0</v>
      </c>
      <c r="D218" s="30">
        <f>Table1[[#This Row],[Column6]]</f>
        <v>0</v>
      </c>
      <c r="E218" s="36">
        <f>'Full responses'!G218</f>
        <v>0</v>
      </c>
      <c r="F218" s="36">
        <f>'Full responses'!J218</f>
        <v>0</v>
      </c>
      <c r="G218" s="36">
        <f>'Full responses'!K218</f>
        <v>0</v>
      </c>
      <c r="H218" s="36">
        <f>'Full responses'!L218</f>
        <v>0</v>
      </c>
      <c r="I218" s="36">
        <f>'Full responses'!M218</f>
        <v>0</v>
      </c>
      <c r="J218" s="30">
        <f>Table1[[#This Row],[Column15]]</f>
        <v>0</v>
      </c>
      <c r="K218" s="36">
        <f>'Full responses'!Q218</f>
        <v>0</v>
      </c>
      <c r="L218" s="36">
        <f>'Full responses'!S218</f>
        <v>0</v>
      </c>
      <c r="M218" s="30">
        <f>Table1[[#This Row],[Column21]]</f>
        <v>10</v>
      </c>
      <c r="N218" s="30">
        <f>Table1[[#This Row],[Column22]]</f>
        <v>10</v>
      </c>
      <c r="O218" s="36">
        <f>'Full responses'!Y218</f>
        <v>6</v>
      </c>
      <c r="P218" s="36">
        <f>'Full responses'!Z218</f>
        <v>6</v>
      </c>
      <c r="Q218" s="36">
        <f>'Full responses'!AC218</f>
        <v>4</v>
      </c>
      <c r="R218" s="36">
        <f>'Full responses'!AD218</f>
        <v>4</v>
      </c>
      <c r="S218" s="36">
        <f>'Full responses'!AG218</f>
        <v>0</v>
      </c>
      <c r="T218" s="36">
        <f>'Full responses'!AH218</f>
        <v>0</v>
      </c>
      <c r="U218" s="36">
        <f>'Full responses'!AK218</f>
        <v>0</v>
      </c>
      <c r="V218" s="36">
        <f>'Full responses'!AL218</f>
        <v>0</v>
      </c>
      <c r="W218" s="36">
        <f>'Full responses'!AP218</f>
        <v>0</v>
      </c>
      <c r="X218" s="36">
        <f>'Full responses'!AQ218</f>
        <v>0</v>
      </c>
      <c r="Y218" s="36">
        <f>'Full responses'!AT218</f>
        <v>0</v>
      </c>
      <c r="Z218" s="36">
        <f>'Full responses'!AU218</f>
        <v>0</v>
      </c>
      <c r="AA218" s="36">
        <f>'Full responses'!AX218</f>
        <v>0</v>
      </c>
      <c r="AB218" s="36">
        <f>'Full responses'!AY218</f>
        <v>0</v>
      </c>
      <c r="AC218" s="36">
        <f>'Full responses'!BJ218</f>
        <v>0</v>
      </c>
      <c r="AD218" s="36">
        <f>'Full responses'!BK218</f>
        <v>0</v>
      </c>
      <c r="AE218" s="36">
        <f>'Full responses'!BN218</f>
        <v>2</v>
      </c>
      <c r="AF218" s="36">
        <f>'Full responses'!BO218</f>
        <v>2</v>
      </c>
      <c r="AG218" s="36">
        <f>'Full responses'!BR218</f>
        <v>0</v>
      </c>
      <c r="AH218" s="36">
        <f>'Full responses'!BT218</f>
        <v>0</v>
      </c>
      <c r="AI218" s="36">
        <f>'Full responses'!BV218</f>
        <v>0</v>
      </c>
      <c r="AJ218" s="36">
        <f>'Full responses'!BX218</f>
        <v>0</v>
      </c>
      <c r="AK218" s="36">
        <f>'Full responses'!BZ218</f>
        <v>0</v>
      </c>
    </row>
    <row r="219" spans="1:38" s="37" customFormat="1" x14ac:dyDescent="0.25">
      <c r="A219" s="37" t="str">
        <f>'Full responses'!A219</f>
        <v>Ask NHS England (%)</v>
      </c>
      <c r="B219" s="37">
        <f>Table1[[#This Row],[Column2]]</f>
        <v>0</v>
      </c>
      <c r="C219" s="37">
        <f>Table1[[#This Row],[Column4]]</f>
        <v>0</v>
      </c>
      <c r="D219" s="37">
        <f>Table1[[#This Row],[Column6]]</f>
        <v>0</v>
      </c>
      <c r="E219" s="37">
        <f>'Full responses'!G219</f>
        <v>0</v>
      </c>
      <c r="F219" s="37">
        <f>'Full responses'!J219</f>
        <v>0</v>
      </c>
      <c r="G219" s="37">
        <f>'Full responses'!K219</f>
        <v>0</v>
      </c>
      <c r="H219" s="37">
        <f>'Full responses'!L219</f>
        <v>0</v>
      </c>
      <c r="I219" s="37">
        <f>'Full responses'!M219</f>
        <v>0</v>
      </c>
      <c r="J219" s="37">
        <f>Table1[[#This Row],[Column15]]</f>
        <v>0</v>
      </c>
      <c r="K219" s="37">
        <f>'Full responses'!Q219</f>
        <v>0</v>
      </c>
      <c r="L219" s="37">
        <f>'Full responses'!S219</f>
        <v>0</v>
      </c>
      <c r="M219" s="37">
        <f>Table1[[#This Row],[Column21]]</f>
        <v>5.2910052910052912</v>
      </c>
      <c r="N219" s="37">
        <f>Table1[[#This Row],[Column22]]</f>
        <v>5.376344086021505</v>
      </c>
      <c r="O219" s="37">
        <f>'Full responses'!Y219</f>
        <v>3.2085561497326207</v>
      </c>
      <c r="P219" s="37">
        <f>'Full responses'!Z219</f>
        <v>3.2085561497326207</v>
      </c>
      <c r="Q219" s="37">
        <f>'Full responses'!AC219</f>
        <v>2.0725388601036268</v>
      </c>
      <c r="R219" s="37">
        <f>'Full responses'!AD219</f>
        <v>2.1052631578947367</v>
      </c>
      <c r="S219" s="37">
        <f>'Full responses'!AG219</f>
        <v>0</v>
      </c>
      <c r="T219" s="37">
        <f>'Full responses'!AH219</f>
        <v>0</v>
      </c>
      <c r="U219" s="37">
        <f>'Full responses'!AK219</f>
        <v>0</v>
      </c>
      <c r="V219" s="37">
        <f>'Full responses'!AL219</f>
        <v>0</v>
      </c>
      <c r="W219" s="37">
        <f>'Full responses'!AP219</f>
        <v>0</v>
      </c>
      <c r="X219" s="37">
        <f>'Full responses'!AQ219</f>
        <v>0</v>
      </c>
      <c r="Y219" s="37">
        <f>'Full responses'!AT219</f>
        <v>0</v>
      </c>
      <c r="Z219" s="37">
        <f>'Full responses'!AU219</f>
        <v>0</v>
      </c>
      <c r="AA219" s="37">
        <f>'Full responses'!AX219</f>
        <v>0</v>
      </c>
      <c r="AB219" s="37">
        <f>'Full responses'!AY219</f>
        <v>0</v>
      </c>
      <c r="AC219" s="37">
        <f>'Full responses'!BJ219</f>
        <v>0</v>
      </c>
      <c r="AD219" s="37">
        <f>'Full responses'!BK219</f>
        <v>0</v>
      </c>
      <c r="AE219" s="37">
        <f>'Full responses'!BN219</f>
        <v>1.015228426395939</v>
      </c>
      <c r="AF219" s="37">
        <f>'Full responses'!BO219</f>
        <v>1.0526315789473684</v>
      </c>
      <c r="AG219" s="37">
        <f>'Full responses'!BR219</f>
        <v>0</v>
      </c>
      <c r="AH219" s="37">
        <f>'Full responses'!BT219</f>
        <v>0</v>
      </c>
      <c r="AI219" s="37">
        <f>'Full responses'!BV219</f>
        <v>0</v>
      </c>
      <c r="AJ219" s="37">
        <f>'Full responses'!BX219</f>
        <v>0</v>
      </c>
      <c r="AK219" s="37">
        <f>'Full responses'!BZ219</f>
        <v>0</v>
      </c>
    </row>
    <row r="220" spans="1:38" s="37" customFormat="1" x14ac:dyDescent="0.25">
      <c r="A220" s="36" t="str">
        <f>'Full responses'!A220</f>
        <v>Ask providers (number)</v>
      </c>
      <c r="B220" s="30">
        <f>Table1[[#This Row],[Column2]]</f>
        <v>1</v>
      </c>
      <c r="C220" s="30">
        <f>Table1[[#This Row],[Column4]]</f>
        <v>1</v>
      </c>
      <c r="D220" s="30">
        <f>Table1[[#This Row],[Column6]]</f>
        <v>1</v>
      </c>
      <c r="E220" s="36">
        <f>'Full responses'!G220</f>
        <v>1</v>
      </c>
      <c r="F220" s="36">
        <f>'Full responses'!J220</f>
        <v>1</v>
      </c>
      <c r="G220" s="36">
        <f>'Full responses'!K220</f>
        <v>1</v>
      </c>
      <c r="H220" s="36">
        <f>'Full responses'!L220</f>
        <v>1</v>
      </c>
      <c r="I220" s="36">
        <f>'Full responses'!M220</f>
        <v>1</v>
      </c>
      <c r="J220" s="30">
        <f>Table1[[#This Row],[Column15]]</f>
        <v>1</v>
      </c>
      <c r="K220" s="36">
        <f>'Full responses'!Q220</f>
        <v>1</v>
      </c>
      <c r="L220" s="36">
        <f>'Full responses'!S220</f>
        <v>1</v>
      </c>
      <c r="M220" s="30">
        <f>Table1[[#This Row],[Column21]]</f>
        <v>29</v>
      </c>
      <c r="N220" s="30">
        <f>Table1[[#This Row],[Column22]]</f>
        <v>30</v>
      </c>
      <c r="O220" s="36">
        <f>'Full responses'!Y220</f>
        <v>32</v>
      </c>
      <c r="P220" s="36">
        <f>'Full responses'!Z220</f>
        <v>35</v>
      </c>
      <c r="Q220" s="36">
        <f>'Full responses'!AC220</f>
        <v>23</v>
      </c>
      <c r="R220" s="36">
        <f>'Full responses'!AD220</f>
        <v>29</v>
      </c>
      <c r="S220" s="36">
        <f>'Full responses'!AG220</f>
        <v>8</v>
      </c>
      <c r="T220" s="36">
        <f>'Full responses'!AH220</f>
        <v>9</v>
      </c>
      <c r="U220" s="36">
        <f>'Full responses'!AK220</f>
        <v>5</v>
      </c>
      <c r="V220" s="36">
        <f>'Full responses'!AL220</f>
        <v>5</v>
      </c>
      <c r="W220" s="36">
        <f>'Full responses'!AP220</f>
        <v>11</v>
      </c>
      <c r="X220" s="36">
        <f>'Full responses'!AQ220</f>
        <v>13</v>
      </c>
      <c r="Y220" s="36">
        <f>'Full responses'!AT220</f>
        <v>5</v>
      </c>
      <c r="Z220" s="36">
        <f>'Full responses'!AU220</f>
        <v>6</v>
      </c>
      <c r="AA220" s="36">
        <f>'Full responses'!AX220</f>
        <v>5</v>
      </c>
      <c r="AB220" s="36">
        <f>'Full responses'!AY220</f>
        <v>10</v>
      </c>
      <c r="AC220" s="36">
        <f>'Full responses'!BJ220</f>
        <v>5</v>
      </c>
      <c r="AD220" s="36">
        <f>'Full responses'!BK220</f>
        <v>10</v>
      </c>
      <c r="AE220" s="36">
        <f>'Full responses'!BN220</f>
        <v>5</v>
      </c>
      <c r="AF220" s="36">
        <f>'Full responses'!BO220</f>
        <v>8</v>
      </c>
      <c r="AG220" s="36">
        <f>'Full responses'!BR220</f>
        <v>1</v>
      </c>
      <c r="AH220" s="36">
        <f>'Full responses'!BT220</f>
        <v>7</v>
      </c>
      <c r="AI220" s="36">
        <f>'Full responses'!BV220</f>
        <v>2</v>
      </c>
      <c r="AJ220" s="36">
        <f>'Full responses'!BX220</f>
        <v>23</v>
      </c>
      <c r="AK220" s="36">
        <f>'Full responses'!BZ220</f>
        <v>21</v>
      </c>
    </row>
    <row r="221" spans="1:38" s="37" customFormat="1" x14ac:dyDescent="0.25">
      <c r="A221" s="37" t="str">
        <f>'Full responses'!A221</f>
        <v>Ask providers (%)</v>
      </c>
      <c r="B221" s="37">
        <f>Table1[[#This Row],[Column2]]</f>
        <v>0.49751243781094528</v>
      </c>
      <c r="C221" s="37">
        <f>Table1[[#This Row],[Column4]]</f>
        <v>0.49751243781094528</v>
      </c>
      <c r="D221" s="37">
        <f>Table1[[#This Row],[Column6]]</f>
        <v>0.5</v>
      </c>
      <c r="E221" s="37">
        <f>'Full responses'!G221</f>
        <v>0.50251256281407031</v>
      </c>
      <c r="F221" s="37">
        <f>'Full responses'!J221</f>
        <v>0.5</v>
      </c>
      <c r="G221" s="37">
        <f>'Full responses'!K221</f>
        <v>0.5</v>
      </c>
      <c r="H221" s="37">
        <f>'Full responses'!L221</f>
        <v>0.50251256281407031</v>
      </c>
      <c r="I221" s="37">
        <f>'Full responses'!M221</f>
        <v>0.49751243781094528</v>
      </c>
      <c r="J221" s="37">
        <f>Table1[[#This Row],[Column15]]</f>
        <v>0.50505050505050508</v>
      </c>
      <c r="K221" s="37">
        <f>'Full responses'!Q221</f>
        <v>0.50251256281407031</v>
      </c>
      <c r="L221" s="37">
        <f>'Full responses'!S221</f>
        <v>0.50251256281407031</v>
      </c>
      <c r="M221" s="37">
        <f>Table1[[#This Row],[Column21]]</f>
        <v>15.343915343915343</v>
      </c>
      <c r="N221" s="37">
        <f>Table1[[#This Row],[Column22]]</f>
        <v>16.129032258064516</v>
      </c>
      <c r="O221" s="37">
        <f>'Full responses'!Y221</f>
        <v>17.112299465240643</v>
      </c>
      <c r="P221" s="37">
        <f>'Full responses'!Z221</f>
        <v>18.716577540106954</v>
      </c>
      <c r="Q221" s="37">
        <f>'Full responses'!AC221</f>
        <v>11.917098445595855</v>
      </c>
      <c r="R221" s="37">
        <f>'Full responses'!AD221</f>
        <v>15.263157894736841</v>
      </c>
      <c r="S221" s="37">
        <f>'Full responses'!AG221</f>
        <v>4.1450777202072535</v>
      </c>
      <c r="T221" s="37">
        <f>'Full responses'!AH221</f>
        <v>4.8128342245989311</v>
      </c>
      <c r="U221" s="37">
        <f>'Full responses'!AK221</f>
        <v>2.5641025641025639</v>
      </c>
      <c r="V221" s="37">
        <f>'Full responses'!AL221</f>
        <v>2.5906735751295336</v>
      </c>
      <c r="W221" s="37">
        <f>'Full responses'!AP221</f>
        <v>5.729166666666667</v>
      </c>
      <c r="X221" s="37">
        <f>'Full responses'!AQ221</f>
        <v>6.8421052631578947</v>
      </c>
      <c r="Y221" s="37">
        <f>'Full responses'!AT221</f>
        <v>2.5252525252525255</v>
      </c>
      <c r="Z221" s="37">
        <f>'Full responses'!AU221</f>
        <v>3.1914893617021276</v>
      </c>
      <c r="AA221" s="37">
        <f>'Full responses'!AX221</f>
        <v>2.5380710659898478</v>
      </c>
      <c r="AB221" s="37">
        <f>'Full responses'!AY221</f>
        <v>5.2910052910052912</v>
      </c>
      <c r="AC221" s="37">
        <f>'Full responses'!BJ221</f>
        <v>2.5380710659898478</v>
      </c>
      <c r="AD221" s="37">
        <f>'Full responses'!BK221</f>
        <v>5.2910052910052912</v>
      </c>
      <c r="AE221" s="37">
        <f>'Full responses'!BN221</f>
        <v>2.5380710659898478</v>
      </c>
      <c r="AF221" s="37">
        <f>'Full responses'!BO221</f>
        <v>4.2105263157894735</v>
      </c>
      <c r="AG221" s="37">
        <f>'Full responses'!BR221</f>
        <v>0.5</v>
      </c>
      <c r="AH221" s="37">
        <f>'Full responses'!BT221</f>
        <v>3.5532994923857864</v>
      </c>
      <c r="AI221" s="37">
        <f>'Full responses'!BV221</f>
        <v>1.0101010101010102</v>
      </c>
      <c r="AJ221" s="37">
        <f>'Full responses'!BX221</f>
        <v>11.616161616161618</v>
      </c>
      <c r="AK221" s="37">
        <f>'Full responses'!BZ221</f>
        <v>10.714285714285715</v>
      </c>
    </row>
    <row r="222" spans="1:38" s="37" customFormat="1" x14ac:dyDescent="0.25">
      <c r="A222" s="36" t="str">
        <f>'Full responses'!A222</f>
        <v>Answered 'No'</v>
      </c>
      <c r="B222" s="30">
        <f>Table1[[#This Row],[Column2]]</f>
        <v>2</v>
      </c>
      <c r="C222" s="30">
        <f>Table1[[#This Row],[Column4]]</f>
        <v>130</v>
      </c>
      <c r="D222" s="30">
        <f>Table1[[#This Row],[Column6]]</f>
        <v>152</v>
      </c>
      <c r="E222" s="36">
        <f>'Full responses'!G222</f>
        <v>112</v>
      </c>
      <c r="F222" s="36">
        <f>'Full responses'!J222</f>
        <v>62</v>
      </c>
      <c r="G222" s="36">
        <f>'Full responses'!K222</f>
        <v>12</v>
      </c>
      <c r="H222" s="36">
        <f>'Full responses'!L222</f>
        <v>71</v>
      </c>
      <c r="I222" s="36">
        <f>'Full responses'!M222</f>
        <v>29</v>
      </c>
      <c r="J222" s="30">
        <f>Table1[[#This Row],[Column15]]</f>
        <v>8</v>
      </c>
      <c r="K222" s="36">
        <f>'Full responses'!Q222</f>
        <v>31</v>
      </c>
      <c r="L222" s="36">
        <f>'Full responses'!S222</f>
        <v>29</v>
      </c>
      <c r="M222" s="30">
        <f>Table1[[#This Row],[Column21]]</f>
        <v>88</v>
      </c>
      <c r="N222" s="30">
        <f>Table1[[#This Row],[Column22]]</f>
        <v>98</v>
      </c>
      <c r="O222" s="36">
        <f>'Full responses'!Y222</f>
        <v>95</v>
      </c>
      <c r="P222" s="36">
        <f>'Full responses'!Z222</f>
        <v>105</v>
      </c>
      <c r="Q222" s="36">
        <f>'Full responses'!AC222</f>
        <v>59</v>
      </c>
      <c r="R222" s="36">
        <f>'Full responses'!AD222</f>
        <v>73</v>
      </c>
      <c r="S222" s="36">
        <f>'Full responses'!AG222</f>
        <v>5</v>
      </c>
      <c r="T222" s="36">
        <f>'Full responses'!AH222</f>
        <v>53</v>
      </c>
      <c r="U222" s="36">
        <f>'Full responses'!AK222</f>
        <v>37</v>
      </c>
      <c r="V222" s="36">
        <f>'Full responses'!AL222</f>
        <v>42</v>
      </c>
      <c r="W222" s="36">
        <f>'Full responses'!AP222</f>
        <v>57</v>
      </c>
      <c r="X222" s="36">
        <f>'Full responses'!AQ222</f>
        <v>122</v>
      </c>
      <c r="Y222" s="36">
        <f>'Full responses'!AT222</f>
        <v>25</v>
      </c>
      <c r="Z222" s="36">
        <f>'Full responses'!AU222</f>
        <v>94</v>
      </c>
      <c r="AA222" s="36">
        <f>'Full responses'!AX222</f>
        <v>32</v>
      </c>
      <c r="AB222" s="36">
        <f>'Full responses'!AY222</f>
        <v>75</v>
      </c>
      <c r="AC222" s="36">
        <f>'Full responses'!BJ222</f>
        <v>28</v>
      </c>
      <c r="AD222" s="36">
        <f>'Full responses'!BK222</f>
        <v>75</v>
      </c>
      <c r="AE222" s="36">
        <f>'Full responses'!BN222</f>
        <v>2</v>
      </c>
      <c r="AF222" s="36">
        <f>'Full responses'!BO222</f>
        <v>80</v>
      </c>
      <c r="AG222" s="36">
        <f>'Full responses'!BR222</f>
        <v>32</v>
      </c>
      <c r="AH222" s="36">
        <f>'Full responses'!BT222</f>
        <v>43</v>
      </c>
      <c r="AI222" s="36">
        <f>'Full responses'!BV222</f>
        <v>11</v>
      </c>
      <c r="AJ222" s="36">
        <f>'Full responses'!BX222</f>
        <v>58</v>
      </c>
      <c r="AK222" s="36">
        <f>'Full responses'!BZ222</f>
        <v>67</v>
      </c>
    </row>
    <row r="223" spans="1:38" s="37" customFormat="1" x14ac:dyDescent="0.25">
      <c r="A223" s="37" t="str">
        <f>'Full responses'!A223</f>
        <v>Answered 'No' (%)</v>
      </c>
      <c r="B223" s="37">
        <f>Table1[[#This Row],[Column2]]</f>
        <v>0.99502487562189057</v>
      </c>
      <c r="C223" s="37">
        <f>Table1[[#This Row],[Column4]]</f>
        <v>64.676616915422883</v>
      </c>
      <c r="D223" s="37">
        <f>Table1[[#This Row],[Column6]]</f>
        <v>76</v>
      </c>
      <c r="E223" s="37">
        <f>'Full responses'!G223</f>
        <v>56.281407035175874</v>
      </c>
      <c r="F223" s="37">
        <f>'Full responses'!J223</f>
        <v>31</v>
      </c>
      <c r="G223" s="37">
        <f>'Full responses'!K223</f>
        <v>6</v>
      </c>
      <c r="H223" s="37">
        <f>'Full responses'!L223</f>
        <v>35.678391959798994</v>
      </c>
      <c r="I223" s="37">
        <f>'Full responses'!M223</f>
        <v>14.427860696517413</v>
      </c>
      <c r="J223" s="37">
        <f>Table1[[#This Row],[Column15]]</f>
        <v>4.0404040404040407</v>
      </c>
      <c r="K223" s="37">
        <f>'Full responses'!Q223</f>
        <v>15.57788944723618</v>
      </c>
      <c r="L223" s="37">
        <f>'Full responses'!S223</f>
        <v>14.572864321608039</v>
      </c>
      <c r="M223" s="37">
        <f>Table1[[#This Row],[Column21]]</f>
        <v>46.560846560846556</v>
      </c>
      <c r="N223" s="37">
        <f>Table1[[#This Row],[Column22]]</f>
        <v>52.688172043010752</v>
      </c>
      <c r="O223" s="37">
        <f>'Full responses'!Y223</f>
        <v>50.802139037433157</v>
      </c>
      <c r="P223" s="37">
        <f>'Full responses'!Z223</f>
        <v>56.149732620320862</v>
      </c>
      <c r="Q223" s="37">
        <f>'Full responses'!AC223</f>
        <v>30.569948186528496</v>
      </c>
      <c r="R223" s="37">
        <f>'Full responses'!AD223</f>
        <v>38.421052631578945</v>
      </c>
      <c r="S223" s="37">
        <f>'Full responses'!AG223</f>
        <v>2.5906735751295336</v>
      </c>
      <c r="T223" s="37">
        <f>'Full responses'!AH223</f>
        <v>28.342245989304814</v>
      </c>
      <c r="U223" s="37">
        <f>'Full responses'!AK223</f>
        <v>18.974358974358971</v>
      </c>
      <c r="V223" s="37">
        <f>'Full responses'!AL223</f>
        <v>21.761658031088082</v>
      </c>
      <c r="W223" s="37">
        <f>'Full responses'!AP223</f>
        <v>29.687500000000004</v>
      </c>
      <c r="X223" s="37">
        <f>'Full responses'!AQ223</f>
        <v>64.210526315789465</v>
      </c>
      <c r="Y223" s="37">
        <f>'Full responses'!AT223</f>
        <v>12.626262626262626</v>
      </c>
      <c r="Z223" s="37">
        <f>'Full responses'!AU223</f>
        <v>50</v>
      </c>
      <c r="AA223" s="37">
        <f>'Full responses'!AX223</f>
        <v>16.243654822335024</v>
      </c>
      <c r="AB223" s="37">
        <f>'Full responses'!AY223</f>
        <v>39.682539682539684</v>
      </c>
      <c r="AC223" s="37">
        <f>'Full responses'!BJ223</f>
        <v>14.213197969543145</v>
      </c>
      <c r="AD223" s="37">
        <f>'Full responses'!BK223</f>
        <v>39.682539682539684</v>
      </c>
      <c r="AE223" s="37">
        <f>'Full responses'!BN223</f>
        <v>1.015228426395939</v>
      </c>
      <c r="AF223" s="37">
        <f>'Full responses'!BO223</f>
        <v>42.105263157894733</v>
      </c>
      <c r="AG223" s="37">
        <f>'Full responses'!BR223</f>
        <v>16</v>
      </c>
      <c r="AH223" s="37">
        <f>'Full responses'!BT223</f>
        <v>21.82741116751269</v>
      </c>
      <c r="AI223" s="37">
        <f>'Full responses'!BV223</f>
        <v>5.5555555555555562</v>
      </c>
      <c r="AJ223" s="37">
        <f>'Full responses'!BX223</f>
        <v>29.292929292929294</v>
      </c>
      <c r="AK223" s="37">
        <f>'Full responses'!BZ223</f>
        <v>34.183673469387756</v>
      </c>
    </row>
    <row r="224" spans="1:38" s="37" customFormat="1" x14ac:dyDescent="0.25">
      <c r="A224" s="36" t="str">
        <f>'Full responses'!A224</f>
        <v>Total No (number)</v>
      </c>
      <c r="B224" s="30">
        <f>Table1[[#This Row],[Column2]]</f>
        <v>3</v>
      </c>
      <c r="C224" s="30">
        <f>Table1[[#This Row],[Column4]]</f>
        <v>131</v>
      </c>
      <c r="D224" s="30">
        <f>Table1[[#This Row],[Column6]]</f>
        <v>153</v>
      </c>
      <c r="E224" s="36">
        <f>'Full responses'!G224</f>
        <v>113</v>
      </c>
      <c r="F224" s="36">
        <f>'Full responses'!J224</f>
        <v>63</v>
      </c>
      <c r="G224" s="36">
        <f>'Full responses'!K224</f>
        <v>13</v>
      </c>
      <c r="H224" s="36">
        <f>'Full responses'!L224</f>
        <v>72</v>
      </c>
      <c r="I224" s="36">
        <f>'Full responses'!M224</f>
        <v>30</v>
      </c>
      <c r="J224" s="30">
        <f>Table1[[#This Row],[Column15]]</f>
        <v>9</v>
      </c>
      <c r="K224" s="36">
        <f>'Full responses'!Q224</f>
        <v>32</v>
      </c>
      <c r="L224" s="36">
        <f>'Full responses'!S224</f>
        <v>30</v>
      </c>
      <c r="M224" s="30">
        <f>Table1[[#This Row],[Column21]]</f>
        <v>117</v>
      </c>
      <c r="N224" s="30">
        <f>Table1[[#This Row],[Column22]]</f>
        <v>128</v>
      </c>
      <c r="O224" s="36">
        <f>'Full responses'!Y224</f>
        <v>127</v>
      </c>
      <c r="P224" s="36">
        <f>'Full responses'!Z224</f>
        <v>140</v>
      </c>
      <c r="Q224" s="36">
        <f>'Full responses'!AC224</f>
        <v>82</v>
      </c>
      <c r="R224" s="36">
        <f>'Full responses'!AD224</f>
        <v>102</v>
      </c>
      <c r="S224" s="36">
        <f>'Full responses'!AG224</f>
        <v>13</v>
      </c>
      <c r="T224" s="36">
        <f>'Full responses'!AH224</f>
        <v>62</v>
      </c>
      <c r="U224" s="36">
        <f>'Full responses'!AK224</f>
        <v>42</v>
      </c>
      <c r="V224" s="36">
        <f>'Full responses'!AL224</f>
        <v>47</v>
      </c>
      <c r="W224" s="36">
        <f>'Full responses'!AP224</f>
        <v>68</v>
      </c>
      <c r="X224" s="36">
        <f>'Full responses'!AQ224</f>
        <v>135</v>
      </c>
      <c r="Y224" s="36">
        <f>'Full responses'!AT224</f>
        <v>30</v>
      </c>
      <c r="Z224" s="36">
        <f>'Full responses'!AU224</f>
        <v>100</v>
      </c>
      <c r="AA224" s="36">
        <f>'Full responses'!AX224</f>
        <v>37</v>
      </c>
      <c r="AB224" s="36">
        <f>'Full responses'!AY224</f>
        <v>85</v>
      </c>
      <c r="AC224" s="36">
        <f>'Full responses'!BJ224</f>
        <v>33</v>
      </c>
      <c r="AD224" s="36">
        <f>'Full responses'!BK224</f>
        <v>85</v>
      </c>
      <c r="AE224" s="36">
        <f>'Full responses'!BN224</f>
        <v>7</v>
      </c>
      <c r="AF224" s="36">
        <f>'Full responses'!BO224</f>
        <v>88</v>
      </c>
      <c r="AG224" s="36">
        <f>'Full responses'!BR224</f>
        <v>33</v>
      </c>
      <c r="AH224" s="36">
        <f>'Full responses'!BT224</f>
        <v>50</v>
      </c>
      <c r="AI224" s="36">
        <f>'Full responses'!BV224</f>
        <v>13</v>
      </c>
      <c r="AJ224" s="36">
        <f>'Full responses'!BX224</f>
        <v>81</v>
      </c>
      <c r="AK224" s="36">
        <f>'Full responses'!BZ224</f>
        <v>88</v>
      </c>
    </row>
    <row r="225" spans="1:37" s="38" customFormat="1" x14ac:dyDescent="0.25">
      <c r="A225" s="37">
        <f>'Full responses'!A225</f>
        <v>0</v>
      </c>
      <c r="B225" s="30">
        <f>Table1[[#This Row],[Column2]]</f>
        <v>0</v>
      </c>
      <c r="C225" s="30">
        <f>Table1[[#This Row],[Column4]]</f>
        <v>0</v>
      </c>
      <c r="D225" s="30">
        <f>Table1[[#This Row],[Column6]]</f>
        <v>0</v>
      </c>
      <c r="E225" s="37">
        <f>'Full responses'!G225</f>
        <v>0</v>
      </c>
      <c r="F225" s="37">
        <f>'Full responses'!J225</f>
        <v>0</v>
      </c>
      <c r="G225" s="37">
        <f>'Full responses'!K225</f>
        <v>0</v>
      </c>
      <c r="H225" s="37">
        <f>'Full responses'!L225</f>
        <v>0</v>
      </c>
      <c r="I225" s="37">
        <f>'Full responses'!M225</f>
        <v>0</v>
      </c>
      <c r="J225" s="30">
        <f>Table1[[#This Row],[Column15]]</f>
        <v>0</v>
      </c>
      <c r="K225" s="37">
        <f>'Full responses'!Q225</f>
        <v>0</v>
      </c>
      <c r="L225" s="37">
        <f>'Full responses'!S225</f>
        <v>0</v>
      </c>
      <c r="M225" s="30">
        <f>Table1[[#This Row],[Column21]]</f>
        <v>0</v>
      </c>
      <c r="N225" s="30">
        <f>Table1[[#This Row],[Column22]]</f>
        <v>0</v>
      </c>
      <c r="O225" s="37">
        <f>'Full responses'!Y225</f>
        <v>0</v>
      </c>
      <c r="P225" s="37">
        <f>'Full responses'!Z225</f>
        <v>0</v>
      </c>
      <c r="Q225" s="37">
        <f>'Full responses'!AC225</f>
        <v>0</v>
      </c>
      <c r="R225" s="37">
        <f>'Full responses'!AD225</f>
        <v>0</v>
      </c>
      <c r="S225" s="37">
        <f>'Full responses'!AG225</f>
        <v>0</v>
      </c>
      <c r="T225" s="37">
        <f>'Full responses'!AH225</f>
        <v>0</v>
      </c>
      <c r="U225" s="37">
        <f>'Full responses'!AK225</f>
        <v>0</v>
      </c>
      <c r="V225" s="37">
        <f>'Full responses'!AL225</f>
        <v>0</v>
      </c>
      <c r="W225" s="37">
        <f>'Full responses'!AP225</f>
        <v>0</v>
      </c>
      <c r="X225" s="37">
        <f>'Full responses'!AQ225</f>
        <v>0</v>
      </c>
      <c r="Y225" s="37">
        <f>'Full responses'!AT225</f>
        <v>0</v>
      </c>
      <c r="Z225" s="37">
        <f>'Full responses'!AU225</f>
        <v>0</v>
      </c>
      <c r="AA225" s="37">
        <f>'Full responses'!AX225</f>
        <v>0</v>
      </c>
      <c r="AB225" s="37">
        <f>'Full responses'!AY225</f>
        <v>0</v>
      </c>
      <c r="AC225" s="37">
        <f>'Full responses'!BJ225</f>
        <v>0</v>
      </c>
      <c r="AD225" s="37">
        <f>'Full responses'!BK225</f>
        <v>0</v>
      </c>
      <c r="AE225" s="37">
        <f>'Full responses'!BN225</f>
        <v>0</v>
      </c>
      <c r="AF225" s="37">
        <f>'Full responses'!BO225</f>
        <v>0</v>
      </c>
      <c r="AG225" s="37">
        <f>'Full responses'!BR225</f>
        <v>0</v>
      </c>
      <c r="AH225" s="37">
        <f>'Full responses'!BT225</f>
        <v>0</v>
      </c>
      <c r="AI225" s="37">
        <f>'Full responses'!BV225</f>
        <v>0</v>
      </c>
      <c r="AJ225" s="37">
        <f>'Full responses'!BX225</f>
        <v>0</v>
      </c>
      <c r="AK225" s="37">
        <f>'Full responses'!BZ225</f>
        <v>0</v>
      </c>
    </row>
    <row r="226" spans="1:37" s="38" customFormat="1" x14ac:dyDescent="0.25">
      <c r="A226" s="38" t="str">
        <f>'Full responses'!A226</f>
        <v>Response rate (%)</v>
      </c>
      <c r="B226" s="38">
        <f>Table1[[#This Row],[Column2]]</f>
        <v>95.260663507109001</v>
      </c>
      <c r="C226" s="38">
        <f>Table1[[#This Row],[Column4]]</f>
        <v>95.260663507109001</v>
      </c>
      <c r="D226" s="38">
        <f>Table1[[#This Row],[Column6]]</f>
        <v>94.786729857819907</v>
      </c>
      <c r="E226" s="38">
        <f>'Full responses'!G226</f>
        <v>94.312796208530813</v>
      </c>
      <c r="F226" s="38">
        <f>'Full responses'!J226</f>
        <v>94.786729857819907</v>
      </c>
      <c r="G226" s="38">
        <f>'Full responses'!K226</f>
        <v>94.786729857819907</v>
      </c>
      <c r="H226" s="38">
        <f>'Full responses'!L226</f>
        <v>94.312796208530813</v>
      </c>
      <c r="I226" s="38">
        <f>'Full responses'!M226</f>
        <v>95.260663507109001</v>
      </c>
      <c r="J226" s="38">
        <f>Table1[[#This Row],[Column15]]</f>
        <v>93.838862559241704</v>
      </c>
      <c r="K226" s="38">
        <f>'Full responses'!Q226</f>
        <v>94.312796208530813</v>
      </c>
      <c r="L226" s="38">
        <f>'Full responses'!S226</f>
        <v>94.312796208530813</v>
      </c>
      <c r="M226" s="38">
        <f>Table1[[#This Row],[Column21]]</f>
        <v>89.573459715639814</v>
      </c>
      <c r="N226" s="38">
        <f>Table1[[#This Row],[Column22]]</f>
        <v>88.151658767772517</v>
      </c>
      <c r="O226" s="38">
        <f>'Full responses'!Y226</f>
        <v>88.625592417061611</v>
      </c>
      <c r="P226" s="38">
        <f>'Full responses'!Z226</f>
        <v>88.625592417061611</v>
      </c>
      <c r="Q226" s="38">
        <f>'Full responses'!AC226</f>
        <v>91.469194312796205</v>
      </c>
      <c r="R226" s="38">
        <f>'Full responses'!AD226</f>
        <v>90.047393364928908</v>
      </c>
      <c r="S226" s="38">
        <f>'Full responses'!AG226</f>
        <v>91.469194312796205</v>
      </c>
      <c r="T226" s="38">
        <f>'Full responses'!AH226</f>
        <v>88.625592417061611</v>
      </c>
      <c r="U226" s="38">
        <f>'Full responses'!AK226</f>
        <v>92.417061611374407</v>
      </c>
      <c r="V226" s="38">
        <f>'Full responses'!AL226</f>
        <v>91.469194312796205</v>
      </c>
      <c r="W226" s="38">
        <f>'Full responses'!AP226</f>
        <v>90.995260663507111</v>
      </c>
      <c r="X226" s="38">
        <f>'Full responses'!AQ226</f>
        <v>90.047393364928908</v>
      </c>
      <c r="Y226" s="38">
        <f>'Full responses'!AT226</f>
        <v>93.838862559241704</v>
      </c>
      <c r="Z226" s="38">
        <f>'Full responses'!AU226</f>
        <v>89.099526066350705</v>
      </c>
      <c r="AA226" s="38">
        <f>'Full responses'!AX226</f>
        <v>93.36492890995261</v>
      </c>
      <c r="AB226" s="38">
        <f>'Full responses'!AY226</f>
        <v>89.573459715639814</v>
      </c>
      <c r="AC226" s="38">
        <f>'Full responses'!BJ226</f>
        <v>93.36492890995261</v>
      </c>
      <c r="AD226" s="38">
        <f>'Full responses'!BK226</f>
        <v>89.573459715639814</v>
      </c>
      <c r="AE226" s="38">
        <f>'Full responses'!BN226</f>
        <v>93.36492890995261</v>
      </c>
      <c r="AF226" s="38">
        <f>'Full responses'!BO226</f>
        <v>90.047393364928908</v>
      </c>
      <c r="AG226" s="38">
        <f>'Full responses'!BR226</f>
        <v>94.786729857819907</v>
      </c>
      <c r="AH226" s="38">
        <f>'Full responses'!BT226</f>
        <v>93.36492890995261</v>
      </c>
      <c r="AI226" s="38">
        <f>'Full responses'!BV226</f>
        <v>93.838862559241704</v>
      </c>
      <c r="AJ226" s="38">
        <f>'Full responses'!BX226</f>
        <v>93.838862559241704</v>
      </c>
      <c r="AK226" s="38">
        <f>'Full responses'!BZ226</f>
        <v>92.890995260663516</v>
      </c>
    </row>
    <row r="227" spans="1:37" s="38" customFormat="1" x14ac:dyDescent="0.25">
      <c r="A227" s="38" t="str">
        <f>'Full responses'!A227</f>
        <v>Yes (%)</v>
      </c>
      <c r="B227" s="38">
        <f>Table1[[#This Row],[Column2]]</f>
        <v>98.507462686567166</v>
      </c>
      <c r="C227" s="38">
        <f>Table1[[#This Row],[Column4]]</f>
        <v>16.915422885572141</v>
      </c>
      <c r="D227" s="38">
        <f>Table1[[#This Row],[Column6]]</f>
        <v>23.5</v>
      </c>
      <c r="E227" s="38">
        <f>'Full responses'!G227</f>
        <v>43.21608040201005</v>
      </c>
      <c r="F227" s="38">
        <f>'Full responses'!J227</f>
        <v>68.5</v>
      </c>
      <c r="G227" s="38">
        <f>'Full responses'!K227</f>
        <v>93.5</v>
      </c>
      <c r="H227" s="38">
        <f>'Full responses'!L227</f>
        <v>63.819095477386931</v>
      </c>
      <c r="I227" s="38">
        <f>'Full responses'!M227</f>
        <v>85.074626865671647</v>
      </c>
      <c r="J227" s="38">
        <f>Table1[[#This Row],[Column15]]</f>
        <v>95.454545454545467</v>
      </c>
      <c r="K227" s="38">
        <f>'Full responses'!Q227</f>
        <v>83.919597989949736</v>
      </c>
      <c r="L227" s="38">
        <f>'Full responses'!S227</f>
        <v>84.924623115577887</v>
      </c>
      <c r="M227" s="38">
        <f>Table1[[#This Row],[Column21]]</f>
        <v>32.804232804232804</v>
      </c>
      <c r="N227" s="38">
        <f>Table1[[#This Row],[Column22]]</f>
        <v>25.806451612903224</v>
      </c>
      <c r="O227" s="38">
        <f>'Full responses'!Y227</f>
        <v>28.877005347593585</v>
      </c>
      <c r="P227" s="38">
        <f>'Full responses'!Z227</f>
        <v>21.925133689839573</v>
      </c>
      <c r="Q227" s="38">
        <f>'Full responses'!AC227</f>
        <v>55.440414507772019</v>
      </c>
      <c r="R227" s="38">
        <f>'Full responses'!AD227</f>
        <v>44.210526315789473</v>
      </c>
      <c r="S227" s="38">
        <f>'Full responses'!AG227</f>
        <v>93.264248704663203</v>
      </c>
      <c r="T227" s="38">
        <f>'Full responses'!AH227</f>
        <v>66.844919786096256</v>
      </c>
      <c r="U227" s="38">
        <f>'Full responses'!AK227</f>
        <v>78.461538461538453</v>
      </c>
      <c r="V227" s="38">
        <f>'Full responses'!AL227</f>
        <v>75.647668393782382</v>
      </c>
      <c r="W227" s="38">
        <f>'Full responses'!AP227</f>
        <v>64.583333333333343</v>
      </c>
      <c r="X227" s="38">
        <f>'Full responses'!AQ227</f>
        <v>28.94736842105263</v>
      </c>
      <c r="Y227" s="38">
        <f>'Full responses'!AT227</f>
        <v>84.848484848484858</v>
      </c>
      <c r="Z227" s="38">
        <f>'Full responses'!AU227</f>
        <v>46.808510638297875</v>
      </c>
      <c r="AA227" s="38">
        <f>'Full responses'!AX227</f>
        <v>81.218274111675129</v>
      </c>
      <c r="AB227" s="38">
        <f>'Full responses'!AY227</f>
        <v>55.026455026455025</v>
      </c>
      <c r="AC227" s="38">
        <f>'Full responses'!BJ227</f>
        <v>83.248730964467001</v>
      </c>
      <c r="AD227" s="38">
        <f>'Full responses'!BK227</f>
        <v>55.026455026455025</v>
      </c>
      <c r="AE227" s="38">
        <f>'Full responses'!BN227</f>
        <v>95.431472081218274</v>
      </c>
      <c r="AF227" s="38">
        <f>'Full responses'!BO227</f>
        <v>52.631578947368418</v>
      </c>
      <c r="AG227" s="38">
        <f>'Full responses'!BR227</f>
        <v>83.5</v>
      </c>
      <c r="AH227" s="38">
        <f>'Full responses'!BT227</f>
        <v>74.619289340101517</v>
      </c>
      <c r="AI227" s="38">
        <f>'Full responses'!BV227</f>
        <v>93.434343434343447</v>
      </c>
      <c r="AJ227" s="38">
        <f>'Full responses'!BX227</f>
        <v>31.81818181818182</v>
      </c>
      <c r="AK227" s="38">
        <f>'Full responses'!BZ227</f>
        <v>35.714285714285715</v>
      </c>
    </row>
    <row r="228" spans="1:37" s="38" customFormat="1" x14ac:dyDescent="0.25">
      <c r="A228" s="38" t="str">
        <f>'Full responses'!A228</f>
        <v>In development (%)</v>
      </c>
      <c r="B228" s="38">
        <f>Table1[[#This Row],[Column2]]</f>
        <v>0</v>
      </c>
      <c r="C228" s="38">
        <f>Table1[[#This Row],[Column4]]</f>
        <v>17.910447761194032</v>
      </c>
      <c r="D228" s="38">
        <f>Table1[[#This Row],[Column6]]</f>
        <v>0</v>
      </c>
      <c r="E228" s="38">
        <f>'Full responses'!G228</f>
        <v>0</v>
      </c>
      <c r="F228" s="38">
        <f>'Full responses'!J228</f>
        <v>0</v>
      </c>
      <c r="G228" s="38">
        <f>'Full responses'!K228</f>
        <v>0</v>
      </c>
      <c r="H228" s="38">
        <f>'Full responses'!L228</f>
        <v>0</v>
      </c>
      <c r="I228" s="38">
        <f>'Full responses'!M228</f>
        <v>0</v>
      </c>
      <c r="J228" s="38">
        <f>Table1[[#This Row],[Column15]]</f>
        <v>0</v>
      </c>
      <c r="K228" s="38">
        <f>'Full responses'!Q228</f>
        <v>0</v>
      </c>
      <c r="L228" s="38">
        <f>'Full responses'!S228</f>
        <v>0</v>
      </c>
      <c r="M228" s="38">
        <f>Table1[[#This Row],[Column21]]</f>
        <v>0</v>
      </c>
      <c r="N228" s="38">
        <f>Table1[[#This Row],[Column22]]</f>
        <v>0</v>
      </c>
      <c r="O228" s="38">
        <f>'Full responses'!Y228</f>
        <v>0</v>
      </c>
      <c r="P228" s="38">
        <f>'Full responses'!Z228</f>
        <v>0</v>
      </c>
      <c r="Q228" s="38">
        <f>'Full responses'!AC228</f>
        <v>0</v>
      </c>
      <c r="R228" s="38">
        <f>'Full responses'!AD228</f>
        <v>0</v>
      </c>
      <c r="S228" s="38">
        <f>'Full responses'!AG228</f>
        <v>0</v>
      </c>
      <c r="T228" s="38">
        <f>'Full responses'!AH228</f>
        <v>0</v>
      </c>
      <c r="U228" s="38">
        <f>'Full responses'!AK228</f>
        <v>0</v>
      </c>
      <c r="V228" s="38">
        <f>'Full responses'!AL228</f>
        <v>0</v>
      </c>
      <c r="W228" s="38">
        <f>'Full responses'!AP228</f>
        <v>0</v>
      </c>
      <c r="X228" s="38">
        <f>'Full responses'!AQ228</f>
        <v>0</v>
      </c>
      <c r="Y228" s="38">
        <f>'Full responses'!AT228</f>
        <v>0</v>
      </c>
      <c r="Z228" s="38">
        <f>'Full responses'!AU228</f>
        <v>0</v>
      </c>
      <c r="AA228" s="38">
        <f>'Full responses'!AX228</f>
        <v>0</v>
      </c>
      <c r="AB228" s="38">
        <f>'Full responses'!AY228</f>
        <v>0</v>
      </c>
      <c r="AC228" s="38">
        <f>'Full responses'!BJ228</f>
        <v>0</v>
      </c>
      <c r="AD228" s="38">
        <f>'Full responses'!BK228</f>
        <v>0</v>
      </c>
      <c r="AE228" s="38">
        <f>'Full responses'!BN228</f>
        <v>0</v>
      </c>
      <c r="AF228" s="38">
        <f>'Full responses'!BO228</f>
        <v>0</v>
      </c>
      <c r="AG228" s="38">
        <f>'Full responses'!BR228</f>
        <v>0</v>
      </c>
      <c r="AH228" s="38">
        <f>'Full responses'!BT228</f>
        <v>0</v>
      </c>
      <c r="AI228" s="38">
        <f>'Full responses'!BV228</f>
        <v>0</v>
      </c>
      <c r="AJ228" s="38">
        <f>'Full responses'!BX228</f>
        <v>26.767676767676768</v>
      </c>
      <c r="AK228" s="38">
        <f>'Full responses'!BZ228</f>
        <v>18.877551020408163</v>
      </c>
    </row>
    <row r="229" spans="1:37" s="38" customFormat="1" x14ac:dyDescent="0.25">
      <c r="A229" s="38" t="str">
        <f>'Full responses'!A229</f>
        <v>No (%)</v>
      </c>
      <c r="B229" s="38">
        <f>Table1[[#This Row],[Column2]]</f>
        <v>1.4925373134328359</v>
      </c>
      <c r="C229" s="38">
        <f>Table1[[#This Row],[Column4]]</f>
        <v>65.174129353233837</v>
      </c>
      <c r="D229" s="38">
        <f>Table1[[#This Row],[Column6]]</f>
        <v>76.5</v>
      </c>
      <c r="E229" s="38">
        <f>'Full responses'!G229</f>
        <v>56.783919597989943</v>
      </c>
      <c r="F229" s="38">
        <f>'Full responses'!J229</f>
        <v>31.5</v>
      </c>
      <c r="G229" s="38">
        <f>'Full responses'!K229</f>
        <v>6.5</v>
      </c>
      <c r="H229" s="38">
        <f>'Full responses'!L229</f>
        <v>36.180904522613062</v>
      </c>
      <c r="I229" s="38">
        <f>'Full responses'!M229</f>
        <v>14.925373134328359</v>
      </c>
      <c r="J229" s="38">
        <f>Table1[[#This Row],[Column15]]</f>
        <v>4.5454545454545459</v>
      </c>
      <c r="K229" s="38">
        <f>'Full responses'!Q229</f>
        <v>16.08040201005025</v>
      </c>
      <c r="L229" s="38">
        <f>'Full responses'!S229</f>
        <v>15.075376884422109</v>
      </c>
      <c r="M229" s="38">
        <f>Table1[[#This Row],[Column21]]</f>
        <v>61.904761904761898</v>
      </c>
      <c r="N229" s="38">
        <f>Table1[[#This Row],[Column22]]</f>
        <v>68.817204301075265</v>
      </c>
      <c r="O229" s="38">
        <f>'Full responses'!Y229</f>
        <v>67.914438502673804</v>
      </c>
      <c r="P229" s="38">
        <f>'Full responses'!Z229</f>
        <v>74.866310160427815</v>
      </c>
      <c r="Q229" s="38">
        <f>'Full responses'!AC229</f>
        <v>42.487046632124347</v>
      </c>
      <c r="R229" s="38">
        <f>'Full responses'!AD229</f>
        <v>53.684210526315788</v>
      </c>
      <c r="S229" s="38">
        <f>'Full responses'!AG229</f>
        <v>6.7357512953367866</v>
      </c>
      <c r="T229" s="38">
        <f>'Full responses'!AH229</f>
        <v>33.155080213903744</v>
      </c>
      <c r="U229" s="38">
        <f>'Full responses'!AK229</f>
        <v>21.538461538461537</v>
      </c>
      <c r="V229" s="38">
        <f>'Full responses'!AL229</f>
        <v>24.352331606217614</v>
      </c>
      <c r="W229" s="38">
        <f>'Full responses'!AP229</f>
        <v>35.416666666666671</v>
      </c>
      <c r="X229" s="38">
        <f>'Full responses'!AQ229</f>
        <v>71.05263157894737</v>
      </c>
      <c r="Y229" s="38">
        <f>'Full responses'!AT229</f>
        <v>15.151515151515152</v>
      </c>
      <c r="Z229" s="38">
        <f>'Full responses'!AU229</f>
        <v>53.191489361702125</v>
      </c>
      <c r="AA229" s="38">
        <f>'Full responses'!AX229</f>
        <v>18.781725888324871</v>
      </c>
      <c r="AB229" s="38">
        <f>'Full responses'!AY229</f>
        <v>44.973544973544968</v>
      </c>
      <c r="AC229" s="38">
        <f>'Full responses'!BJ229</f>
        <v>16.751269035532992</v>
      </c>
      <c r="AD229" s="38">
        <f>'Full responses'!BK229</f>
        <v>44.973544973544968</v>
      </c>
      <c r="AE229" s="38">
        <f>'Full responses'!BN229</f>
        <v>3.5532994923857864</v>
      </c>
      <c r="AF229" s="38">
        <f>'Full responses'!BO229</f>
        <v>46.315789473684205</v>
      </c>
      <c r="AG229" s="38">
        <f>'Full responses'!BR229</f>
        <v>16.5</v>
      </c>
      <c r="AH229" s="38">
        <f>'Full responses'!BT229</f>
        <v>25.380710659898476</v>
      </c>
      <c r="AI229" s="38">
        <f>'Full responses'!BV229</f>
        <v>6.5656565656565657</v>
      </c>
      <c r="AJ229" s="38">
        <f>'Full responses'!BX229</f>
        <v>40.909090909090914</v>
      </c>
      <c r="AK229" s="38">
        <f>'Full responses'!BZ229</f>
        <v>44.897959183673471</v>
      </c>
    </row>
  </sheetData>
  <mergeCells count="27">
    <mergeCell ref="A213:F213"/>
    <mergeCell ref="I1:I3"/>
    <mergeCell ref="K1:K3"/>
    <mergeCell ref="A1:A3"/>
    <mergeCell ref="E1:E3"/>
    <mergeCell ref="F1:F3"/>
    <mergeCell ref="G1:G3"/>
    <mergeCell ref="H1:H3"/>
    <mergeCell ref="B1:B3"/>
    <mergeCell ref="C1:C3"/>
    <mergeCell ref="D1:D3"/>
    <mergeCell ref="J1:J3"/>
    <mergeCell ref="M2:N2"/>
    <mergeCell ref="L1:L3"/>
    <mergeCell ref="AJ1:AJ3"/>
    <mergeCell ref="AK1:AK3"/>
    <mergeCell ref="AE2:AF2"/>
    <mergeCell ref="W2:X2"/>
    <mergeCell ref="Y2:Z2"/>
    <mergeCell ref="AA2:AB2"/>
    <mergeCell ref="AC2:AD2"/>
    <mergeCell ref="AG1:AI1"/>
    <mergeCell ref="U2:V2"/>
    <mergeCell ref="O2:P2"/>
    <mergeCell ref="Q2:R2"/>
    <mergeCell ref="S2:T2"/>
    <mergeCell ref="M1:AF1"/>
  </mergeCells>
  <pageMargins left="0.7" right="0.7" top="0.75" bottom="0.75" header="0.3" footer="0.3"/>
  <pageSetup paperSize="9" orientation="portrait" r:id="rId1"/>
  <ignoredErrors>
    <ignoredError sqref="B215:D215 J215 M215:N215" calculatedColumn="1"/>
  </ignoredErrors>
  <drawing r:id="rId2"/>
  <legacy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A229"/>
  <sheetViews>
    <sheetView tabSelected="1" zoomScale="55" zoomScaleNormal="55" workbookViewId="0">
      <pane xSplit="1" ySplit="3" topLeftCell="AE175" activePane="bottomRight" state="frozen"/>
      <selection pane="topRight" activeCell="B1" sqref="B1"/>
      <selection pane="bottomLeft" activeCell="A4" sqref="A4"/>
      <selection pane="bottomRight" activeCell="AI180" sqref="AI180"/>
    </sheetView>
  </sheetViews>
  <sheetFormatPr defaultRowHeight="15" x14ac:dyDescent="0.25"/>
  <cols>
    <col min="1" max="1" width="36.5703125" style="1" customWidth="1"/>
    <col min="2" max="2" width="36.5703125" style="1" bestFit="1" customWidth="1"/>
    <col min="3" max="3" width="36.5703125" style="1" customWidth="1"/>
    <col min="4" max="4" width="36.5703125" style="1" bestFit="1" customWidth="1"/>
    <col min="5" max="5" width="63.7109375" style="1" customWidth="1"/>
    <col min="6" max="6" width="36.5703125" style="1" bestFit="1" customWidth="1"/>
    <col min="7" max="7" width="17.42578125" style="1" customWidth="1"/>
    <col min="8" max="9" width="36.5703125" style="1" customWidth="1"/>
    <col min="10" max="10" width="36.5703125" style="1" bestFit="1" customWidth="1"/>
    <col min="11" max="12" width="36.5703125" style="1" customWidth="1"/>
    <col min="13" max="13" width="36.5703125" style="1" bestFit="1" customWidth="1"/>
    <col min="14" max="14" width="73" style="1" customWidth="1"/>
    <col min="15" max="15" width="36.5703125" style="1" bestFit="1" customWidth="1"/>
    <col min="16" max="17" width="20.28515625" style="1" customWidth="1"/>
    <col min="18" max="18" width="36.5703125" style="1" customWidth="1"/>
    <col min="19" max="19" width="20.28515625" style="1" customWidth="1"/>
    <col min="20" max="20" width="60" style="1" customWidth="1"/>
    <col min="21" max="23" width="20.28515625" style="1" customWidth="1"/>
    <col min="24" max="24" width="13" style="1" customWidth="1"/>
    <col min="25" max="27" width="20.28515625" style="1" customWidth="1"/>
    <col min="28" max="28" width="13" style="1" customWidth="1"/>
    <col min="29" max="31" width="20.28515625" style="1" customWidth="1"/>
    <col min="32" max="32" width="13" style="1" customWidth="1"/>
    <col min="33" max="34" width="20.28515625" style="1" customWidth="1"/>
    <col min="35" max="35" width="33" style="1" customWidth="1"/>
    <col min="36" max="36" width="13" style="1" customWidth="1"/>
    <col min="37" max="39" width="20.28515625" style="1" customWidth="1"/>
    <col min="40" max="40" width="15.42578125" style="1" customWidth="1"/>
    <col min="41" max="41" width="18.140625" style="1" customWidth="1"/>
    <col min="42" max="42" width="16.28515625" style="1" customWidth="1"/>
    <col min="43" max="43" width="16.140625" style="1" customWidth="1"/>
    <col min="44" max="44" width="14.140625" style="1" customWidth="1"/>
    <col min="45" max="46" width="13" style="1" customWidth="1"/>
    <col min="47" max="49" width="13.28515625" style="1" customWidth="1"/>
    <col min="50" max="50" width="12.7109375" style="1" customWidth="1"/>
    <col min="51" max="51" width="13" style="1" customWidth="1"/>
    <col min="52" max="53" width="13.28515625" style="1" customWidth="1"/>
    <col min="54" max="54" width="12.7109375" style="1" customWidth="1"/>
    <col min="55" max="55" width="14.5703125" style="1" customWidth="1"/>
    <col min="56" max="57" width="13" style="1" customWidth="1"/>
    <col min="58" max="58" width="12.7109375" style="1" customWidth="1"/>
    <col min="59" max="68" width="13" style="1" customWidth="1"/>
    <col min="69" max="69" width="13.85546875" style="1" customWidth="1"/>
    <col min="70" max="70" width="12.7109375" style="1" customWidth="1"/>
    <col min="71" max="72" width="13" style="1" customWidth="1"/>
    <col min="73" max="73" width="13.28515625" style="1" customWidth="1"/>
    <col min="74" max="76" width="13" style="1" customWidth="1"/>
    <col min="77" max="77" width="20.42578125" style="1" customWidth="1"/>
    <col min="78" max="78" width="13" style="1" customWidth="1"/>
    <col min="79" max="79" width="36.5703125" style="1" bestFit="1" customWidth="1"/>
    <col min="80" max="82" width="13.5703125" style="1" customWidth="1"/>
    <col min="83" max="83" width="21.42578125" style="1" customWidth="1"/>
    <col min="84" max="84" width="36.28515625" style="1" customWidth="1"/>
    <col min="85" max="85" width="36.5703125" style="1" bestFit="1" customWidth="1"/>
    <col min="86" max="86" width="22.140625" style="1" customWidth="1"/>
    <col min="87" max="16384" width="9.140625" style="1"/>
  </cols>
  <sheetData>
    <row r="1" spans="1:79" ht="129" customHeight="1" x14ac:dyDescent="0.25">
      <c r="A1" s="43" t="s">
        <v>53</v>
      </c>
      <c r="B1" s="48" t="s">
        <v>256</v>
      </c>
      <c r="C1" s="48"/>
      <c r="D1" s="48" t="s">
        <v>10</v>
      </c>
      <c r="E1" s="48"/>
      <c r="F1" s="48" t="s">
        <v>259</v>
      </c>
      <c r="G1" s="48" t="s">
        <v>11</v>
      </c>
      <c r="H1" s="48"/>
      <c r="I1" s="48"/>
      <c r="J1" s="48" t="s">
        <v>260</v>
      </c>
      <c r="K1" s="48" t="s">
        <v>261</v>
      </c>
      <c r="L1" s="48" t="s">
        <v>262</v>
      </c>
      <c r="M1" s="48" t="s">
        <v>263</v>
      </c>
      <c r="N1" s="48"/>
      <c r="O1" s="52" t="s">
        <v>264</v>
      </c>
      <c r="P1" s="48"/>
      <c r="Q1" s="48" t="s">
        <v>266</v>
      </c>
      <c r="R1" s="48"/>
      <c r="S1" s="48" t="s">
        <v>267</v>
      </c>
      <c r="T1" s="48"/>
      <c r="U1" s="49" t="s">
        <v>275</v>
      </c>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1"/>
      <c r="BR1" s="56" t="s">
        <v>280</v>
      </c>
      <c r="BS1" s="50"/>
      <c r="BT1" s="50"/>
      <c r="BU1" s="50"/>
      <c r="BV1" s="50"/>
      <c r="BW1" s="51"/>
      <c r="BX1" s="48" t="s">
        <v>278</v>
      </c>
      <c r="BY1" s="48"/>
      <c r="BZ1" s="48" t="s">
        <v>279</v>
      </c>
      <c r="CA1" s="48"/>
    </row>
    <row r="2" spans="1:79" ht="100.5" customHeight="1" x14ac:dyDescent="0.25">
      <c r="A2" s="43"/>
      <c r="B2" s="48"/>
      <c r="C2" s="48"/>
      <c r="D2" s="48"/>
      <c r="E2" s="48"/>
      <c r="F2" s="48"/>
      <c r="G2" s="44" t="s">
        <v>0</v>
      </c>
      <c r="H2" s="44" t="s">
        <v>1</v>
      </c>
      <c r="I2" s="46" t="s">
        <v>2</v>
      </c>
      <c r="J2" s="48"/>
      <c r="K2" s="48"/>
      <c r="L2" s="48"/>
      <c r="M2" s="44" t="s">
        <v>0</v>
      </c>
      <c r="N2" s="44" t="s">
        <v>3</v>
      </c>
      <c r="O2" s="43" t="s">
        <v>0</v>
      </c>
      <c r="P2" s="48" t="s">
        <v>265</v>
      </c>
      <c r="Q2" s="48" t="s">
        <v>0</v>
      </c>
      <c r="R2" s="48" t="s">
        <v>3</v>
      </c>
      <c r="S2" s="48" t="s">
        <v>0</v>
      </c>
      <c r="T2" s="48" t="s">
        <v>3</v>
      </c>
      <c r="U2" s="53" t="s">
        <v>268</v>
      </c>
      <c r="V2" s="54"/>
      <c r="W2" s="54"/>
      <c r="X2" s="55"/>
      <c r="Y2" s="49" t="s">
        <v>269</v>
      </c>
      <c r="Z2" s="50"/>
      <c r="AA2" s="50"/>
      <c r="AB2" s="51"/>
      <c r="AC2" s="49" t="s">
        <v>270</v>
      </c>
      <c r="AD2" s="50"/>
      <c r="AE2" s="50"/>
      <c r="AF2" s="51"/>
      <c r="AG2" s="49" t="s">
        <v>271</v>
      </c>
      <c r="AH2" s="50"/>
      <c r="AI2" s="50"/>
      <c r="AJ2" s="51"/>
      <c r="AK2" s="49" t="s">
        <v>4</v>
      </c>
      <c r="AL2" s="50"/>
      <c r="AM2" s="50"/>
      <c r="AN2" s="50"/>
      <c r="AO2" s="51"/>
      <c r="AP2" s="49" t="s">
        <v>272</v>
      </c>
      <c r="AQ2" s="50"/>
      <c r="AR2" s="50"/>
      <c r="AS2" s="51"/>
      <c r="AT2" s="49" t="s">
        <v>9</v>
      </c>
      <c r="AU2" s="50"/>
      <c r="AV2" s="50"/>
      <c r="AW2" s="51"/>
      <c r="AX2" s="49" t="s">
        <v>295</v>
      </c>
      <c r="AY2" s="50"/>
      <c r="AZ2" s="50"/>
      <c r="BA2" s="51"/>
      <c r="BB2" s="49" t="s">
        <v>296</v>
      </c>
      <c r="BC2" s="50"/>
      <c r="BD2" s="50"/>
      <c r="BE2" s="51"/>
      <c r="BF2" s="49" t="s">
        <v>297</v>
      </c>
      <c r="BG2" s="50"/>
      <c r="BH2" s="50"/>
      <c r="BI2" s="51"/>
      <c r="BJ2" s="49" t="s">
        <v>298</v>
      </c>
      <c r="BK2" s="50"/>
      <c r="BL2" s="50"/>
      <c r="BM2" s="51"/>
      <c r="BN2" s="49" t="s">
        <v>273</v>
      </c>
      <c r="BO2" s="50"/>
      <c r="BP2" s="50"/>
      <c r="BQ2" s="51"/>
      <c r="BR2" s="49" t="s">
        <v>281</v>
      </c>
      <c r="BS2" s="51"/>
      <c r="BT2" s="49" t="s">
        <v>282</v>
      </c>
      <c r="BU2" s="51"/>
      <c r="BV2" s="49" t="s">
        <v>283</v>
      </c>
      <c r="BW2" s="51"/>
      <c r="BX2" s="43" t="s">
        <v>0</v>
      </c>
      <c r="BY2" s="43" t="s">
        <v>274</v>
      </c>
      <c r="BZ2" s="43" t="s">
        <v>0</v>
      </c>
      <c r="CA2" s="43" t="s">
        <v>274</v>
      </c>
    </row>
    <row r="3" spans="1:79" x14ac:dyDescent="0.25">
      <c r="A3" s="43"/>
      <c r="B3" s="2" t="s">
        <v>0</v>
      </c>
      <c r="C3" s="2" t="s">
        <v>257</v>
      </c>
      <c r="D3" s="2" t="s">
        <v>0</v>
      </c>
      <c r="E3" s="2" t="s">
        <v>258</v>
      </c>
      <c r="F3" s="48"/>
      <c r="G3" s="45"/>
      <c r="H3" s="45"/>
      <c r="I3" s="47"/>
      <c r="J3" s="48"/>
      <c r="K3" s="48"/>
      <c r="L3" s="48"/>
      <c r="M3" s="45"/>
      <c r="N3" s="45"/>
      <c r="O3" s="43"/>
      <c r="P3" s="48"/>
      <c r="Q3" s="48"/>
      <c r="R3" s="48"/>
      <c r="S3" s="48"/>
      <c r="T3" s="48"/>
      <c r="U3" s="2" t="s">
        <v>0</v>
      </c>
      <c r="V3" s="2" t="s">
        <v>8</v>
      </c>
      <c r="W3" s="2" t="s">
        <v>5</v>
      </c>
      <c r="X3" s="2" t="s">
        <v>6</v>
      </c>
      <c r="Y3" s="2" t="s">
        <v>0</v>
      </c>
      <c r="Z3" s="2" t="s">
        <v>8</v>
      </c>
      <c r="AA3" s="2" t="s">
        <v>5</v>
      </c>
      <c r="AB3" s="2" t="s">
        <v>6</v>
      </c>
      <c r="AC3" s="2" t="s">
        <v>0</v>
      </c>
      <c r="AD3" s="2" t="s">
        <v>8</v>
      </c>
      <c r="AE3" s="2" t="s">
        <v>5</v>
      </c>
      <c r="AF3" s="2" t="s">
        <v>6</v>
      </c>
      <c r="AG3" s="2" t="s">
        <v>0</v>
      </c>
      <c r="AH3" s="2" t="s">
        <v>8</v>
      </c>
      <c r="AI3" s="2" t="s">
        <v>5</v>
      </c>
      <c r="AJ3" s="2" t="s">
        <v>6</v>
      </c>
      <c r="AK3" s="3" t="s">
        <v>0</v>
      </c>
      <c r="AL3" s="3" t="s">
        <v>8</v>
      </c>
      <c r="AM3" s="3" t="s">
        <v>5</v>
      </c>
      <c r="AN3" s="3" t="s">
        <v>6</v>
      </c>
      <c r="AO3" s="3" t="s">
        <v>7</v>
      </c>
      <c r="AP3" s="3" t="s">
        <v>0</v>
      </c>
      <c r="AQ3" s="3" t="s">
        <v>8</v>
      </c>
      <c r="AR3" s="3" t="s">
        <v>5</v>
      </c>
      <c r="AS3" s="3" t="s">
        <v>6</v>
      </c>
      <c r="AT3" s="3" t="s">
        <v>0</v>
      </c>
      <c r="AU3" s="3" t="s">
        <v>8</v>
      </c>
      <c r="AV3" s="3" t="s">
        <v>5</v>
      </c>
      <c r="AW3" s="3" t="s">
        <v>6</v>
      </c>
      <c r="AX3" s="3" t="s">
        <v>0</v>
      </c>
      <c r="AY3" s="3" t="s">
        <v>8</v>
      </c>
      <c r="AZ3" s="3" t="s">
        <v>5</v>
      </c>
      <c r="BA3" s="3" t="s">
        <v>6</v>
      </c>
      <c r="BB3" s="3" t="s">
        <v>0</v>
      </c>
      <c r="BC3" s="3" t="s">
        <v>8</v>
      </c>
      <c r="BD3" s="3" t="s">
        <v>5</v>
      </c>
      <c r="BE3" s="3" t="s">
        <v>6</v>
      </c>
      <c r="BF3" s="3" t="s">
        <v>0</v>
      </c>
      <c r="BG3" s="3" t="s">
        <v>8</v>
      </c>
      <c r="BH3" s="3" t="s">
        <v>5</v>
      </c>
      <c r="BI3" s="3" t="s">
        <v>6</v>
      </c>
      <c r="BJ3" s="3" t="s">
        <v>0</v>
      </c>
      <c r="BK3" s="3" t="s">
        <v>8</v>
      </c>
      <c r="BL3" s="3" t="s">
        <v>5</v>
      </c>
      <c r="BM3" s="3" t="s">
        <v>6</v>
      </c>
      <c r="BN3" s="3" t="s">
        <v>0</v>
      </c>
      <c r="BO3" s="3" t="s">
        <v>8</v>
      </c>
      <c r="BP3" s="3" t="s">
        <v>5</v>
      </c>
      <c r="BQ3" s="3" t="s">
        <v>6</v>
      </c>
      <c r="BR3" s="3" t="s">
        <v>284</v>
      </c>
      <c r="BS3" s="3" t="s">
        <v>6</v>
      </c>
      <c r="BT3" s="3" t="s">
        <v>284</v>
      </c>
      <c r="BU3" s="3" t="s">
        <v>6</v>
      </c>
      <c r="BV3" s="3" t="s">
        <v>284</v>
      </c>
      <c r="BW3" s="3" t="s">
        <v>6</v>
      </c>
      <c r="BX3" s="43"/>
      <c r="BY3" s="43"/>
      <c r="BZ3" s="43"/>
      <c r="CA3" s="43"/>
    </row>
    <row r="4" spans="1:79" x14ac:dyDescent="0.25">
      <c r="A4" s="4" t="s">
        <v>12</v>
      </c>
      <c r="B4" s="4" t="s">
        <v>13</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14</v>
      </c>
      <c r="W4" s="4" t="s">
        <v>34</v>
      </c>
      <c r="X4" s="4" t="s">
        <v>35</v>
      </c>
      <c r="Y4" s="4" t="s">
        <v>36</v>
      </c>
      <c r="Z4" s="4" t="s">
        <v>37</v>
      </c>
      <c r="AA4" s="4" t="s">
        <v>38</v>
      </c>
      <c r="AB4" s="4" t="s">
        <v>39</v>
      </c>
      <c r="AC4" s="4" t="s">
        <v>40</v>
      </c>
      <c r="AD4" s="4" t="s">
        <v>41</v>
      </c>
      <c r="AE4" s="4" t="s">
        <v>42</v>
      </c>
      <c r="AF4" s="4" t="s">
        <v>43</v>
      </c>
      <c r="AG4" s="4" t="s">
        <v>44</v>
      </c>
      <c r="AH4" s="4" t="s">
        <v>45</v>
      </c>
      <c r="AI4" s="4" t="s">
        <v>46</v>
      </c>
      <c r="AJ4" s="4" t="s">
        <v>47</v>
      </c>
      <c r="AK4" s="4" t="s">
        <v>48</v>
      </c>
      <c r="AL4" s="4" t="s">
        <v>49</v>
      </c>
      <c r="AM4" s="4" t="s">
        <v>50</v>
      </c>
      <c r="AN4" s="4" t="s">
        <v>51</v>
      </c>
      <c r="AO4" s="4" t="s">
        <v>52</v>
      </c>
      <c r="AP4" s="4" t="s">
        <v>1093</v>
      </c>
      <c r="AQ4" s="4" t="s">
        <v>1094</v>
      </c>
      <c r="AR4" s="4" t="s">
        <v>1095</v>
      </c>
      <c r="AS4" s="4" t="s">
        <v>1096</v>
      </c>
      <c r="AT4" s="4" t="s">
        <v>1097</v>
      </c>
      <c r="AU4" s="4" t="s">
        <v>1098</v>
      </c>
      <c r="AV4" s="4" t="s">
        <v>1099</v>
      </c>
      <c r="AW4" s="4" t="s">
        <v>1100</v>
      </c>
      <c r="AX4" s="4" t="s">
        <v>1101</v>
      </c>
      <c r="AY4" s="4" t="s">
        <v>1102</v>
      </c>
      <c r="AZ4" s="4" t="s">
        <v>1103</v>
      </c>
      <c r="BA4" s="4" t="s">
        <v>1104</v>
      </c>
      <c r="BB4" s="4" t="s">
        <v>1105</v>
      </c>
      <c r="BC4" s="4" t="s">
        <v>1106</v>
      </c>
      <c r="BD4" s="4" t="s">
        <v>1107</v>
      </c>
      <c r="BE4" s="4" t="s">
        <v>1108</v>
      </c>
      <c r="BF4" s="4" t="s">
        <v>1109</v>
      </c>
      <c r="BG4" s="4" t="s">
        <v>1110</v>
      </c>
      <c r="BH4" s="4" t="s">
        <v>1111</v>
      </c>
      <c r="BI4" s="4" t="s">
        <v>1112</v>
      </c>
      <c r="BJ4" s="4" t="s">
        <v>1113</v>
      </c>
      <c r="BK4" s="4" t="s">
        <v>1114</v>
      </c>
      <c r="BL4" s="4" t="s">
        <v>1115</v>
      </c>
      <c r="BM4" s="4" t="s">
        <v>1116</v>
      </c>
      <c r="BN4" s="4" t="s">
        <v>1117</v>
      </c>
      <c r="BO4" s="4" t="s">
        <v>1118</v>
      </c>
      <c r="BP4" s="4" t="s">
        <v>1119</v>
      </c>
      <c r="BQ4" s="4" t="s">
        <v>1120</v>
      </c>
      <c r="BR4" s="4" t="s">
        <v>1121</v>
      </c>
      <c r="BS4" s="4" t="s">
        <v>1122</v>
      </c>
      <c r="BT4" s="4" t="s">
        <v>1123</v>
      </c>
      <c r="BU4" s="4" t="s">
        <v>1124</v>
      </c>
      <c r="BV4" s="4" t="s">
        <v>1125</v>
      </c>
      <c r="BW4" s="4" t="s">
        <v>1126</v>
      </c>
      <c r="BX4" s="4" t="s">
        <v>1127</v>
      </c>
      <c r="BY4" s="4" t="s">
        <v>1128</v>
      </c>
      <c r="BZ4" s="4" t="s">
        <v>1129</v>
      </c>
      <c r="CA4" s="4" t="s">
        <v>1130</v>
      </c>
    </row>
    <row r="5" spans="1:79" ht="15" customHeight="1" x14ac:dyDescent="0.25">
      <c r="A5" s="5" t="s">
        <v>54</v>
      </c>
      <c r="B5" s="6" t="s">
        <v>360</v>
      </c>
      <c r="C5" s="6"/>
      <c r="D5" s="6" t="s">
        <v>363</v>
      </c>
      <c r="E5" s="6" t="s">
        <v>707</v>
      </c>
      <c r="F5" s="6" t="s">
        <v>360</v>
      </c>
      <c r="G5" s="6" t="s">
        <v>363</v>
      </c>
      <c r="H5" s="6" t="s">
        <v>708</v>
      </c>
      <c r="I5" s="6"/>
      <c r="J5" s="6" t="s">
        <v>360</v>
      </c>
      <c r="K5" s="6" t="s">
        <v>360</v>
      </c>
      <c r="L5" s="6" t="s">
        <v>360</v>
      </c>
      <c r="M5" s="6" t="s">
        <v>360</v>
      </c>
      <c r="N5" s="6" t="s">
        <v>709</v>
      </c>
      <c r="O5" s="6" t="s">
        <v>360</v>
      </c>
      <c r="P5" s="6" t="s">
        <v>710</v>
      </c>
      <c r="Q5" s="6" t="s">
        <v>360</v>
      </c>
      <c r="R5" s="7" t="s">
        <v>711</v>
      </c>
      <c r="S5" s="6" t="s">
        <v>360</v>
      </c>
      <c r="T5" s="6" t="s">
        <v>712</v>
      </c>
      <c r="U5" s="6" t="s">
        <v>360</v>
      </c>
      <c r="V5" s="6" t="s">
        <v>360</v>
      </c>
      <c r="W5" s="6"/>
      <c r="X5" s="6"/>
      <c r="Y5" s="6" t="s">
        <v>363</v>
      </c>
      <c r="Z5" s="6" t="s">
        <v>363</v>
      </c>
      <c r="AA5" s="6"/>
      <c r="AB5" s="6"/>
      <c r="AC5" s="6" t="s">
        <v>360</v>
      </c>
      <c r="AD5" s="6" t="s">
        <v>363</v>
      </c>
      <c r="AE5" s="6"/>
      <c r="AF5" s="6"/>
      <c r="AG5" s="6" t="s">
        <v>360</v>
      </c>
      <c r="AH5" s="6" t="s">
        <v>360</v>
      </c>
      <c r="AI5" s="6"/>
      <c r="AJ5" s="6"/>
      <c r="AK5" s="6" t="s">
        <v>360</v>
      </c>
      <c r="AL5" s="6" t="s">
        <v>360</v>
      </c>
      <c r="AM5" s="6"/>
      <c r="AN5" s="6" t="s">
        <v>713</v>
      </c>
      <c r="AO5" s="6" t="s">
        <v>393</v>
      </c>
      <c r="AP5" s="6" t="s">
        <v>360</v>
      </c>
      <c r="AQ5" s="6" t="s">
        <v>363</v>
      </c>
      <c r="AR5" s="6"/>
      <c r="AS5" s="6"/>
      <c r="AT5" s="6" t="s">
        <v>360</v>
      </c>
      <c r="AU5" s="6" t="s">
        <v>363</v>
      </c>
      <c r="AV5" s="6"/>
      <c r="AW5" s="6"/>
      <c r="AX5" s="6" t="s">
        <v>360</v>
      </c>
      <c r="AY5" s="6" t="s">
        <v>360</v>
      </c>
      <c r="AZ5" s="6"/>
      <c r="BA5" s="6"/>
      <c r="BB5" s="6" t="s">
        <v>360</v>
      </c>
      <c r="BC5" s="6" t="s">
        <v>360</v>
      </c>
      <c r="BD5" s="6"/>
      <c r="BE5" s="6"/>
      <c r="BF5" s="6" t="s">
        <v>360</v>
      </c>
      <c r="BG5" s="6" t="s">
        <v>360</v>
      </c>
      <c r="BH5" s="6"/>
      <c r="BI5" s="6"/>
      <c r="BJ5" s="6" t="s">
        <v>360</v>
      </c>
      <c r="BK5" s="6" t="s">
        <v>360</v>
      </c>
      <c r="BL5" s="6"/>
      <c r="BM5" s="6"/>
      <c r="BN5" s="6" t="s">
        <v>360</v>
      </c>
      <c r="BO5" s="6" t="s">
        <v>360</v>
      </c>
      <c r="BP5" s="6"/>
      <c r="BQ5" s="6"/>
      <c r="BR5" s="6" t="s">
        <v>363</v>
      </c>
      <c r="BS5" s="6"/>
      <c r="BT5" s="6" t="s">
        <v>363</v>
      </c>
      <c r="BU5" s="6"/>
      <c r="BV5" s="6" t="s">
        <v>360</v>
      </c>
      <c r="BW5" s="6"/>
      <c r="BX5" s="6" t="s">
        <v>348</v>
      </c>
      <c r="BY5" s="6" t="s">
        <v>714</v>
      </c>
      <c r="BZ5" s="6" t="s">
        <v>360</v>
      </c>
      <c r="CA5" s="24" t="s">
        <v>1161</v>
      </c>
    </row>
    <row r="6" spans="1:79" ht="15" customHeight="1" x14ac:dyDescent="0.25">
      <c r="A6" s="5" t="s">
        <v>55</v>
      </c>
      <c r="B6" s="6" t="s">
        <v>360</v>
      </c>
      <c r="C6" s="6"/>
      <c r="D6" s="6" t="s">
        <v>363</v>
      </c>
      <c r="E6" s="6" t="s">
        <v>404</v>
      </c>
      <c r="F6" s="6" t="s">
        <v>363</v>
      </c>
      <c r="G6" s="6" t="s">
        <v>363</v>
      </c>
      <c r="H6" s="6"/>
      <c r="I6" s="6"/>
      <c r="J6" s="6" t="s">
        <v>363</v>
      </c>
      <c r="K6" s="6" t="s">
        <v>360</v>
      </c>
      <c r="L6" s="6" t="s">
        <v>363</v>
      </c>
      <c r="M6" s="6" t="s">
        <v>363</v>
      </c>
      <c r="N6" s="6" t="s">
        <v>404</v>
      </c>
      <c r="O6" s="6" t="s">
        <v>360</v>
      </c>
      <c r="P6" s="6"/>
      <c r="Q6" s="6" t="s">
        <v>363</v>
      </c>
      <c r="R6" s="6" t="s">
        <v>404</v>
      </c>
      <c r="S6" s="6" t="s">
        <v>363</v>
      </c>
      <c r="T6" s="6" t="s">
        <v>404</v>
      </c>
      <c r="U6" s="6" t="s">
        <v>363</v>
      </c>
      <c r="V6" s="6" t="s">
        <v>363</v>
      </c>
      <c r="W6" s="6"/>
      <c r="X6" s="6"/>
      <c r="Y6" s="6" t="s">
        <v>363</v>
      </c>
      <c r="Z6" s="6" t="s">
        <v>363</v>
      </c>
      <c r="AA6" s="6"/>
      <c r="AB6" s="6"/>
      <c r="AC6" s="6" t="s">
        <v>363</v>
      </c>
      <c r="AD6" s="6" t="s">
        <v>363</v>
      </c>
      <c r="AE6" s="6"/>
      <c r="AF6" s="6"/>
      <c r="AG6" s="6" t="s">
        <v>360</v>
      </c>
      <c r="AH6" s="6" t="s">
        <v>363</v>
      </c>
      <c r="AI6" s="6"/>
      <c r="AJ6" s="6"/>
      <c r="AK6" s="6" t="s">
        <v>363</v>
      </c>
      <c r="AL6" s="6" t="s">
        <v>363</v>
      </c>
      <c r="AM6" s="6"/>
      <c r="AN6" s="6"/>
      <c r="AO6" s="6"/>
      <c r="AP6" s="6" t="s">
        <v>360</v>
      </c>
      <c r="AQ6" s="6" t="s">
        <v>363</v>
      </c>
      <c r="AR6" s="6"/>
      <c r="AS6" s="6"/>
      <c r="AT6" s="6" t="s">
        <v>363</v>
      </c>
      <c r="AU6" s="6" t="s">
        <v>363</v>
      </c>
      <c r="AV6" s="6"/>
      <c r="AW6" s="6"/>
      <c r="AX6" s="6" t="s">
        <v>363</v>
      </c>
      <c r="AY6" s="6" t="s">
        <v>363</v>
      </c>
      <c r="AZ6" s="6"/>
      <c r="BA6" s="6"/>
      <c r="BB6" s="6" t="s">
        <v>363</v>
      </c>
      <c r="BC6" s="6" t="s">
        <v>363</v>
      </c>
      <c r="BD6" s="6"/>
      <c r="BE6" s="6"/>
      <c r="BF6" s="6" t="s">
        <v>363</v>
      </c>
      <c r="BG6" s="6" t="s">
        <v>363</v>
      </c>
      <c r="BH6" s="6"/>
      <c r="BI6" s="6"/>
      <c r="BJ6" s="6" t="s">
        <v>363</v>
      </c>
      <c r="BK6" s="6" t="s">
        <v>363</v>
      </c>
      <c r="BL6" s="6"/>
      <c r="BM6" s="6"/>
      <c r="BN6" s="6" t="s">
        <v>360</v>
      </c>
      <c r="BO6" s="6" t="s">
        <v>363</v>
      </c>
      <c r="BP6" s="6"/>
      <c r="BQ6" s="6"/>
      <c r="BR6" s="6" t="s">
        <v>360</v>
      </c>
      <c r="BS6" s="6"/>
      <c r="BT6" s="6" t="s">
        <v>360</v>
      </c>
      <c r="BU6" s="6"/>
      <c r="BV6" s="6" t="s">
        <v>360</v>
      </c>
      <c r="BW6" s="6"/>
      <c r="BX6" s="6" t="s">
        <v>404</v>
      </c>
      <c r="BY6" s="6" t="s">
        <v>404</v>
      </c>
      <c r="BZ6" s="6" t="s">
        <v>404</v>
      </c>
      <c r="CA6" s="6" t="s">
        <v>404</v>
      </c>
    </row>
    <row r="7" spans="1:79" ht="15" customHeight="1" x14ac:dyDescent="0.25">
      <c r="A7" s="5" t="s">
        <v>56</v>
      </c>
      <c r="B7" s="6" t="s">
        <v>360</v>
      </c>
      <c r="C7" s="6"/>
      <c r="D7" s="6" t="s">
        <v>363</v>
      </c>
      <c r="E7" s="6"/>
      <c r="F7" s="6" t="s">
        <v>363</v>
      </c>
      <c r="G7" s="6" t="s">
        <v>604</v>
      </c>
      <c r="H7" s="7" t="s">
        <v>605</v>
      </c>
      <c r="I7" s="6"/>
      <c r="J7" s="6" t="s">
        <v>363</v>
      </c>
      <c r="K7" s="6" t="s">
        <v>360</v>
      </c>
      <c r="L7" s="6" t="s">
        <v>360</v>
      </c>
      <c r="M7" s="6" t="s">
        <v>360</v>
      </c>
      <c r="N7" s="6"/>
      <c r="O7" s="6" t="s">
        <v>360</v>
      </c>
      <c r="P7" s="6"/>
      <c r="Q7" s="6" t="s">
        <v>360</v>
      </c>
      <c r="R7" s="6"/>
      <c r="S7" s="6" t="s">
        <v>360</v>
      </c>
      <c r="T7" s="6"/>
      <c r="U7" s="6" t="s">
        <v>360</v>
      </c>
      <c r="V7" s="6" t="s">
        <v>360</v>
      </c>
      <c r="W7" s="6"/>
      <c r="X7" s="6"/>
      <c r="Y7" s="6" t="s">
        <v>363</v>
      </c>
      <c r="Z7" s="6" t="s">
        <v>363</v>
      </c>
      <c r="AA7" s="6"/>
      <c r="AB7" s="6"/>
      <c r="AC7" s="6" t="s">
        <v>360</v>
      </c>
      <c r="AD7" s="6" t="s">
        <v>363</v>
      </c>
      <c r="AE7" s="6"/>
      <c r="AF7" s="6"/>
      <c r="AG7" s="6" t="s">
        <v>360</v>
      </c>
      <c r="AH7" s="6" t="s">
        <v>363</v>
      </c>
      <c r="AI7" s="6"/>
      <c r="AJ7" s="6"/>
      <c r="AK7" s="6" t="s">
        <v>360</v>
      </c>
      <c r="AL7" s="6" t="s">
        <v>360</v>
      </c>
      <c r="AM7" s="6"/>
      <c r="AN7" s="6"/>
      <c r="AO7" s="6" t="s">
        <v>606</v>
      </c>
      <c r="AP7" s="6" t="s">
        <v>360</v>
      </c>
      <c r="AQ7" s="6" t="s">
        <v>363</v>
      </c>
      <c r="AR7" s="6"/>
      <c r="AS7" s="6"/>
      <c r="AT7" s="6" t="s">
        <v>360</v>
      </c>
      <c r="AU7" s="6" t="s">
        <v>363</v>
      </c>
      <c r="AV7" s="6"/>
      <c r="AW7" s="6"/>
      <c r="AX7" s="6" t="s">
        <v>363</v>
      </c>
      <c r="AY7" s="6" t="s">
        <v>363</v>
      </c>
      <c r="AZ7" s="6"/>
      <c r="BA7" s="6"/>
      <c r="BB7" s="6" t="s">
        <v>360</v>
      </c>
      <c r="BC7" s="6" t="s">
        <v>363</v>
      </c>
      <c r="BD7" s="6"/>
      <c r="BE7" s="6"/>
      <c r="BF7" s="6" t="s">
        <v>363</v>
      </c>
      <c r="BG7" s="6" t="s">
        <v>363</v>
      </c>
      <c r="BH7" s="6"/>
      <c r="BI7" s="6"/>
      <c r="BJ7" s="6" t="s">
        <v>360</v>
      </c>
      <c r="BK7" s="6" t="s">
        <v>363</v>
      </c>
      <c r="BL7" s="6"/>
      <c r="BM7" s="6"/>
      <c r="BN7" s="6" t="s">
        <v>360</v>
      </c>
      <c r="BO7" s="6" t="s">
        <v>363</v>
      </c>
      <c r="BP7" s="6"/>
      <c r="BQ7" s="6"/>
      <c r="BR7" s="6" t="s">
        <v>360</v>
      </c>
      <c r="BS7" s="6"/>
      <c r="BT7" s="6" t="s">
        <v>360</v>
      </c>
      <c r="BU7" s="6"/>
      <c r="BV7" s="6" t="s">
        <v>360</v>
      </c>
      <c r="BW7" s="6"/>
      <c r="BX7" s="6" t="s">
        <v>404</v>
      </c>
      <c r="BY7" s="6" t="s">
        <v>404</v>
      </c>
      <c r="BZ7" s="6" t="s">
        <v>404</v>
      </c>
      <c r="CA7" s="6" t="s">
        <v>404</v>
      </c>
    </row>
    <row r="8" spans="1:79" ht="15" customHeight="1" x14ac:dyDescent="0.25">
      <c r="A8" s="5" t="s">
        <v>57</v>
      </c>
      <c r="B8" s="6" t="s">
        <v>360</v>
      </c>
      <c r="C8" s="6"/>
      <c r="D8" s="6" t="s">
        <v>348</v>
      </c>
      <c r="E8" s="6" t="s">
        <v>610</v>
      </c>
      <c r="F8" s="6" t="s">
        <v>816</v>
      </c>
      <c r="G8" s="6" t="s">
        <v>363</v>
      </c>
      <c r="H8" s="6"/>
      <c r="I8" s="6"/>
      <c r="J8" s="6" t="s">
        <v>363</v>
      </c>
      <c r="K8" s="6" t="s">
        <v>360</v>
      </c>
      <c r="L8" s="6" t="s">
        <v>360</v>
      </c>
      <c r="M8" s="6" t="s">
        <v>363</v>
      </c>
      <c r="N8" s="6"/>
      <c r="O8" s="6" t="s">
        <v>360</v>
      </c>
      <c r="P8" s="6">
        <v>0</v>
      </c>
      <c r="Q8" s="6" t="s">
        <v>360</v>
      </c>
      <c r="R8" s="6" t="s">
        <v>611</v>
      </c>
      <c r="S8" s="6" t="s">
        <v>360</v>
      </c>
      <c r="T8" s="6" t="s">
        <v>612</v>
      </c>
      <c r="U8" s="6" t="s">
        <v>360</v>
      </c>
      <c r="V8" s="6" t="s">
        <v>360</v>
      </c>
      <c r="W8" s="6"/>
      <c r="X8" s="6"/>
      <c r="Y8" s="6" t="s">
        <v>360</v>
      </c>
      <c r="Z8" s="6" t="s">
        <v>363</v>
      </c>
      <c r="AA8" s="6"/>
      <c r="AB8" s="6"/>
      <c r="AC8" s="6" t="s">
        <v>360</v>
      </c>
      <c r="AD8" s="6" t="s">
        <v>360</v>
      </c>
      <c r="AE8" s="6"/>
      <c r="AF8" s="6"/>
      <c r="AG8" s="6" t="s">
        <v>360</v>
      </c>
      <c r="AH8" s="6" t="s">
        <v>360</v>
      </c>
      <c r="AI8" s="6"/>
      <c r="AJ8" s="6"/>
      <c r="AK8" s="6" t="s">
        <v>360</v>
      </c>
      <c r="AL8" s="6" t="s">
        <v>360</v>
      </c>
      <c r="AM8" s="6"/>
      <c r="AN8" s="6">
        <v>62188</v>
      </c>
      <c r="AO8" s="6" t="s">
        <v>613</v>
      </c>
      <c r="AP8" s="6" t="s">
        <v>360</v>
      </c>
      <c r="AQ8" s="6" t="s">
        <v>363</v>
      </c>
      <c r="AR8" s="6"/>
      <c r="AS8" s="6"/>
      <c r="AT8" s="6" t="s">
        <v>360</v>
      </c>
      <c r="AU8" s="6" t="s">
        <v>363</v>
      </c>
      <c r="AV8" s="6"/>
      <c r="AW8" s="6"/>
      <c r="AX8" s="6" t="s">
        <v>363</v>
      </c>
      <c r="AY8" s="6" t="s">
        <v>363</v>
      </c>
      <c r="AZ8" s="6"/>
      <c r="BA8" s="6"/>
      <c r="BB8" s="6" t="s">
        <v>363</v>
      </c>
      <c r="BC8" s="6" t="s">
        <v>363</v>
      </c>
      <c r="BD8" s="6"/>
      <c r="BE8" s="6"/>
      <c r="BF8" s="6" t="s">
        <v>363</v>
      </c>
      <c r="BG8" s="6" t="s">
        <v>363</v>
      </c>
      <c r="BH8" s="6"/>
      <c r="BI8" s="6"/>
      <c r="BJ8" s="6" t="s">
        <v>363</v>
      </c>
      <c r="BK8" s="6" t="s">
        <v>363</v>
      </c>
      <c r="BL8" s="6"/>
      <c r="BM8" s="6"/>
      <c r="BN8" s="6" t="s">
        <v>360</v>
      </c>
      <c r="BO8" s="6" t="s">
        <v>363</v>
      </c>
      <c r="BP8" s="6"/>
      <c r="BQ8" s="6"/>
      <c r="BR8" s="6" t="s">
        <v>360</v>
      </c>
      <c r="BS8" s="6"/>
      <c r="BT8" s="6" t="s">
        <v>360</v>
      </c>
      <c r="BU8" s="6"/>
      <c r="BV8" s="6" t="s">
        <v>360</v>
      </c>
      <c r="BW8" s="6"/>
      <c r="BX8" s="6" t="s">
        <v>363</v>
      </c>
      <c r="BY8" s="6" t="s">
        <v>614</v>
      </c>
      <c r="BZ8" s="6" t="s">
        <v>360</v>
      </c>
      <c r="CA8" s="7" t="s">
        <v>615</v>
      </c>
    </row>
    <row r="9" spans="1:79" ht="15" customHeight="1" x14ac:dyDescent="0.25">
      <c r="A9" s="5" t="s">
        <v>58</v>
      </c>
      <c r="B9" s="6" t="s">
        <v>360</v>
      </c>
      <c r="C9" s="6" t="s">
        <v>999</v>
      </c>
      <c r="D9" s="6" t="s">
        <v>363</v>
      </c>
      <c r="E9" s="6"/>
      <c r="F9" s="6" t="s">
        <v>360</v>
      </c>
      <c r="G9" s="6" t="s">
        <v>360</v>
      </c>
      <c r="H9" s="7" t="s">
        <v>1000</v>
      </c>
      <c r="I9" s="6"/>
      <c r="J9" s="6" t="s">
        <v>360</v>
      </c>
      <c r="K9" s="6" t="s">
        <v>360</v>
      </c>
      <c r="L9" s="6" t="s">
        <v>360</v>
      </c>
      <c r="M9" s="6" t="s">
        <v>360</v>
      </c>
      <c r="N9" s="6" t="s">
        <v>1001</v>
      </c>
      <c r="O9" s="6" t="s">
        <v>360</v>
      </c>
      <c r="P9" s="6"/>
      <c r="Q9" s="6" t="s">
        <v>360</v>
      </c>
      <c r="R9" s="6" t="s">
        <v>1076</v>
      </c>
      <c r="S9" s="6" t="s">
        <v>363</v>
      </c>
      <c r="T9" s="6"/>
      <c r="U9" s="6" t="s">
        <v>363</v>
      </c>
      <c r="V9" s="6" t="s">
        <v>363</v>
      </c>
      <c r="W9" s="6"/>
      <c r="X9" s="6"/>
      <c r="Y9" s="6" t="s">
        <v>360</v>
      </c>
      <c r="Z9" s="6" t="s">
        <v>404</v>
      </c>
      <c r="AA9" s="6"/>
      <c r="AB9" s="6"/>
      <c r="AC9" s="6" t="s">
        <v>363</v>
      </c>
      <c r="AD9" s="6" t="s">
        <v>363</v>
      </c>
      <c r="AE9" s="6"/>
      <c r="AF9" s="6"/>
      <c r="AG9" s="6" t="s">
        <v>360</v>
      </c>
      <c r="AH9" s="6" t="s">
        <v>360</v>
      </c>
      <c r="AI9" s="6"/>
      <c r="AJ9" s="6"/>
      <c r="AK9" s="6" t="s">
        <v>360</v>
      </c>
      <c r="AL9" s="6" t="s">
        <v>360</v>
      </c>
      <c r="AM9" s="6"/>
      <c r="AN9" s="6"/>
      <c r="AO9" s="6" t="s">
        <v>1002</v>
      </c>
      <c r="AP9" s="6" t="s">
        <v>360</v>
      </c>
      <c r="AQ9" s="6" t="s">
        <v>360</v>
      </c>
      <c r="AR9" s="6"/>
      <c r="AS9" s="6"/>
      <c r="AT9" s="6" t="s">
        <v>363</v>
      </c>
      <c r="AU9" s="6" t="s">
        <v>363</v>
      </c>
      <c r="AV9" s="6"/>
      <c r="AW9" s="6"/>
      <c r="AX9" s="6" t="s">
        <v>363</v>
      </c>
      <c r="AY9" s="6" t="s">
        <v>363</v>
      </c>
      <c r="AZ9" s="6"/>
      <c r="BA9" s="6"/>
      <c r="BB9" s="6" t="s">
        <v>363</v>
      </c>
      <c r="BC9" s="6" t="s">
        <v>363</v>
      </c>
      <c r="BD9" s="6"/>
      <c r="BE9" s="6"/>
      <c r="BF9" s="6" t="s">
        <v>363</v>
      </c>
      <c r="BG9" s="6" t="s">
        <v>363</v>
      </c>
      <c r="BH9" s="6"/>
      <c r="BI9" s="6"/>
      <c r="BJ9" s="6" t="s">
        <v>363</v>
      </c>
      <c r="BK9" s="6" t="s">
        <v>363</v>
      </c>
      <c r="BL9" s="6"/>
      <c r="BM9" s="6"/>
      <c r="BN9" s="6" t="s">
        <v>360</v>
      </c>
      <c r="BO9" s="6" t="s">
        <v>360</v>
      </c>
      <c r="BP9" s="6"/>
      <c r="BQ9" s="6"/>
      <c r="BR9" s="6" t="s">
        <v>360</v>
      </c>
      <c r="BS9" s="6"/>
      <c r="BT9" s="6" t="s">
        <v>360</v>
      </c>
      <c r="BU9" s="6"/>
      <c r="BV9" s="6" t="s">
        <v>360</v>
      </c>
      <c r="BW9" s="6"/>
      <c r="BX9" s="6" t="s">
        <v>404</v>
      </c>
      <c r="BY9" s="6" t="s">
        <v>404</v>
      </c>
      <c r="BZ9" s="6" t="s">
        <v>404</v>
      </c>
      <c r="CA9" s="6" t="s">
        <v>404</v>
      </c>
    </row>
    <row r="10" spans="1:79" ht="15" customHeight="1" x14ac:dyDescent="0.25">
      <c r="A10" s="5" t="s">
        <v>59</v>
      </c>
      <c r="B10" s="6" t="s">
        <v>360</v>
      </c>
      <c r="C10" s="6"/>
      <c r="D10" s="6" t="s">
        <v>360</v>
      </c>
      <c r="E10" s="6"/>
      <c r="F10" s="6" t="s">
        <v>363</v>
      </c>
      <c r="G10" s="6" t="s">
        <v>360</v>
      </c>
      <c r="H10" s="6" t="s">
        <v>511</v>
      </c>
      <c r="I10" s="6">
        <v>14</v>
      </c>
      <c r="J10" s="6" t="s">
        <v>360</v>
      </c>
      <c r="K10" s="6" t="s">
        <v>360</v>
      </c>
      <c r="L10" s="6" t="s">
        <v>360</v>
      </c>
      <c r="M10" s="6" t="s">
        <v>360</v>
      </c>
      <c r="N10" s="7" t="s">
        <v>512</v>
      </c>
      <c r="O10" s="6" t="s">
        <v>360</v>
      </c>
      <c r="P10" s="6">
        <v>24</v>
      </c>
      <c r="Q10" s="6" t="s">
        <v>360</v>
      </c>
      <c r="R10" s="6" t="s">
        <v>513</v>
      </c>
      <c r="S10" s="6" t="s">
        <v>360</v>
      </c>
      <c r="T10" s="7" t="s">
        <v>514</v>
      </c>
      <c r="U10" s="6" t="s">
        <v>404</v>
      </c>
      <c r="V10" s="6" t="s">
        <v>404</v>
      </c>
      <c r="W10" s="6"/>
      <c r="X10" s="6"/>
      <c r="Y10" s="6" t="s">
        <v>404</v>
      </c>
      <c r="Z10" s="6" t="s">
        <v>404</v>
      </c>
      <c r="AA10" s="6"/>
      <c r="AB10" s="6"/>
      <c r="AC10" s="6" t="s">
        <v>404</v>
      </c>
      <c r="AD10" s="6" t="s">
        <v>404</v>
      </c>
      <c r="AE10" s="6"/>
      <c r="AF10" s="6"/>
      <c r="AG10" s="6" t="s">
        <v>404</v>
      </c>
      <c r="AH10" s="6" t="s">
        <v>404</v>
      </c>
      <c r="AI10" s="6"/>
      <c r="AJ10" s="6"/>
      <c r="AK10" s="6" t="s">
        <v>404</v>
      </c>
      <c r="AL10" s="6" t="s">
        <v>404</v>
      </c>
      <c r="AM10" s="6"/>
      <c r="AN10" s="6"/>
      <c r="AO10" s="6"/>
      <c r="AP10" s="6" t="s">
        <v>404</v>
      </c>
      <c r="AQ10" s="6" t="s">
        <v>404</v>
      </c>
      <c r="AR10" s="6"/>
      <c r="AS10" s="6"/>
      <c r="AT10" s="6" t="s">
        <v>404</v>
      </c>
      <c r="AU10" s="6" t="s">
        <v>404</v>
      </c>
      <c r="AV10" s="6"/>
      <c r="AW10" s="6"/>
      <c r="AX10" s="6" t="s">
        <v>404</v>
      </c>
      <c r="AY10" s="6" t="s">
        <v>404</v>
      </c>
      <c r="AZ10" s="6"/>
      <c r="BA10" s="6"/>
      <c r="BB10" s="6" t="s">
        <v>404</v>
      </c>
      <c r="BC10" s="6" t="s">
        <v>404</v>
      </c>
      <c r="BD10" s="6"/>
      <c r="BE10" s="6"/>
      <c r="BF10" s="6" t="s">
        <v>404</v>
      </c>
      <c r="BG10" s="6" t="s">
        <v>404</v>
      </c>
      <c r="BH10" s="6"/>
      <c r="BI10" s="6"/>
      <c r="BJ10" s="6" t="s">
        <v>404</v>
      </c>
      <c r="BK10" s="6" t="s">
        <v>404</v>
      </c>
      <c r="BL10" s="6"/>
      <c r="BM10" s="6"/>
      <c r="BN10" s="6" t="s">
        <v>404</v>
      </c>
      <c r="BO10" s="6" t="s">
        <v>404</v>
      </c>
      <c r="BP10" s="6"/>
      <c r="BQ10" s="6"/>
      <c r="BR10" s="6" t="s">
        <v>360</v>
      </c>
      <c r="BS10" s="6"/>
      <c r="BT10" s="6" t="s">
        <v>404</v>
      </c>
      <c r="BU10" s="6"/>
      <c r="BV10" s="6" t="s">
        <v>404</v>
      </c>
      <c r="BW10" s="6"/>
      <c r="BX10" s="6" t="s">
        <v>363</v>
      </c>
      <c r="BY10" s="6"/>
      <c r="BZ10" s="6" t="s">
        <v>363</v>
      </c>
      <c r="CA10" s="6"/>
    </row>
    <row r="11" spans="1:79" ht="15" customHeight="1" x14ac:dyDescent="0.25">
      <c r="A11" s="5" t="s">
        <v>60</v>
      </c>
      <c r="B11" s="6" t="s">
        <v>340</v>
      </c>
      <c r="C11" s="6"/>
      <c r="D11" s="6" t="s">
        <v>363</v>
      </c>
      <c r="E11" s="6"/>
      <c r="F11" s="6" t="s">
        <v>360</v>
      </c>
      <c r="G11" s="6" t="s">
        <v>360</v>
      </c>
      <c r="H11" s="7" t="s">
        <v>368</v>
      </c>
      <c r="I11" s="6"/>
      <c r="J11" s="6" t="s">
        <v>360</v>
      </c>
      <c r="K11" s="6" t="s">
        <v>360</v>
      </c>
      <c r="L11" s="6" t="s">
        <v>360</v>
      </c>
      <c r="M11" s="6" t="s">
        <v>360</v>
      </c>
      <c r="N11" s="6" t="s">
        <v>369</v>
      </c>
      <c r="O11" s="6" t="s">
        <v>360</v>
      </c>
      <c r="P11" s="6">
        <v>0</v>
      </c>
      <c r="Q11" s="6" t="s">
        <v>360</v>
      </c>
      <c r="R11" s="6" t="s">
        <v>370</v>
      </c>
      <c r="S11" s="6" t="s">
        <v>360</v>
      </c>
      <c r="T11" s="8" t="s">
        <v>372</v>
      </c>
      <c r="U11" s="6" t="s">
        <v>404</v>
      </c>
      <c r="V11" s="6" t="s">
        <v>404</v>
      </c>
      <c r="W11" s="6"/>
      <c r="X11" s="6"/>
      <c r="Y11" s="6" t="s">
        <v>404</v>
      </c>
      <c r="Z11" s="6" t="s">
        <v>404</v>
      </c>
      <c r="AA11" s="6"/>
      <c r="AB11" s="6"/>
      <c r="AC11" s="6" t="s">
        <v>360</v>
      </c>
      <c r="AD11" s="6" t="s">
        <v>404</v>
      </c>
      <c r="AE11" s="6"/>
      <c r="AF11" s="6"/>
      <c r="AG11" s="6" t="s">
        <v>360</v>
      </c>
      <c r="AH11" s="6" t="s">
        <v>360</v>
      </c>
      <c r="AI11" s="6"/>
      <c r="AJ11" s="6"/>
      <c r="AK11" s="6" t="s">
        <v>360</v>
      </c>
      <c r="AL11" s="6" t="s">
        <v>360</v>
      </c>
      <c r="AM11" s="6"/>
      <c r="AN11" s="6"/>
      <c r="AO11" s="6"/>
      <c r="AP11" s="6" t="s">
        <v>360</v>
      </c>
      <c r="AQ11" s="6" t="s">
        <v>363</v>
      </c>
      <c r="AR11" s="6"/>
      <c r="AS11" s="6"/>
      <c r="AT11" s="6" t="s">
        <v>360</v>
      </c>
      <c r="AU11" s="6" t="s">
        <v>363</v>
      </c>
      <c r="AV11" s="6"/>
      <c r="AW11" s="6"/>
      <c r="AX11" s="6" t="s">
        <v>360</v>
      </c>
      <c r="AY11" s="6" t="s">
        <v>360</v>
      </c>
      <c r="AZ11" s="6"/>
      <c r="BA11" s="6"/>
      <c r="BB11" s="6" t="s">
        <v>360</v>
      </c>
      <c r="BC11" s="6" t="s">
        <v>360</v>
      </c>
      <c r="BD11" s="6"/>
      <c r="BE11" s="6"/>
      <c r="BF11" s="6" t="s">
        <v>360</v>
      </c>
      <c r="BG11" s="6" t="s">
        <v>360</v>
      </c>
      <c r="BH11" s="6"/>
      <c r="BI11" s="6"/>
      <c r="BJ11" s="6" t="s">
        <v>360</v>
      </c>
      <c r="BK11" s="6" t="s">
        <v>360</v>
      </c>
      <c r="BL11" s="6"/>
      <c r="BM11" s="6"/>
      <c r="BN11" s="6" t="s">
        <v>360</v>
      </c>
      <c r="BO11" s="6" t="s">
        <v>360</v>
      </c>
      <c r="BP11" s="6"/>
      <c r="BQ11" s="6"/>
      <c r="BR11" s="6" t="s">
        <v>360</v>
      </c>
      <c r="BS11" s="6"/>
      <c r="BT11" s="6" t="s">
        <v>360</v>
      </c>
      <c r="BU11" s="6"/>
      <c r="BV11" s="6" t="s">
        <v>360</v>
      </c>
      <c r="BW11" s="6"/>
      <c r="BX11" s="6" t="s">
        <v>348</v>
      </c>
      <c r="BY11" s="6" t="s">
        <v>288</v>
      </c>
      <c r="BZ11" s="6" t="s">
        <v>348</v>
      </c>
      <c r="CA11" s="6" t="s">
        <v>288</v>
      </c>
    </row>
    <row r="12" spans="1:79" ht="15" customHeight="1" x14ac:dyDescent="0.25">
      <c r="A12" s="5" t="s">
        <v>61</v>
      </c>
      <c r="B12" s="6" t="s">
        <v>360</v>
      </c>
      <c r="C12" s="6"/>
      <c r="D12" s="6" t="s">
        <v>363</v>
      </c>
      <c r="E12" s="6"/>
      <c r="F12" s="6" t="s">
        <v>363</v>
      </c>
      <c r="G12" s="6" t="s">
        <v>360</v>
      </c>
      <c r="H12" s="6" t="s">
        <v>748</v>
      </c>
      <c r="I12" s="6">
        <v>10</v>
      </c>
      <c r="J12" s="6" t="s">
        <v>363</v>
      </c>
      <c r="K12" s="6" t="s">
        <v>360</v>
      </c>
      <c r="L12" s="6" t="s">
        <v>360</v>
      </c>
      <c r="M12" s="6" t="s">
        <v>360</v>
      </c>
      <c r="N12" s="6" t="s">
        <v>749</v>
      </c>
      <c r="O12" s="6" t="s">
        <v>360</v>
      </c>
      <c r="P12" s="6"/>
      <c r="Q12" s="6" t="s">
        <v>360</v>
      </c>
      <c r="R12" s="6" t="s">
        <v>750</v>
      </c>
      <c r="S12" s="6" t="s">
        <v>360</v>
      </c>
      <c r="T12" s="6" t="s">
        <v>751</v>
      </c>
      <c r="U12" s="6" t="s">
        <v>360</v>
      </c>
      <c r="V12" s="6" t="s">
        <v>360</v>
      </c>
      <c r="W12" s="6"/>
      <c r="X12" s="6"/>
      <c r="Y12" s="6" t="s">
        <v>404</v>
      </c>
      <c r="Z12" s="6" t="s">
        <v>404</v>
      </c>
      <c r="AA12" s="6"/>
      <c r="AB12" s="6"/>
      <c r="AC12" s="6" t="s">
        <v>404</v>
      </c>
      <c r="AD12" s="6" t="s">
        <v>404</v>
      </c>
      <c r="AE12" s="6"/>
      <c r="AF12" s="6"/>
      <c r="AG12" s="6" t="s">
        <v>360</v>
      </c>
      <c r="AH12" s="6" t="s">
        <v>363</v>
      </c>
      <c r="AI12" s="6"/>
      <c r="AJ12" s="6"/>
      <c r="AK12" s="6" t="s">
        <v>360</v>
      </c>
      <c r="AL12" s="6" t="s">
        <v>360</v>
      </c>
      <c r="AM12" s="6"/>
      <c r="AN12" s="6">
        <v>66010</v>
      </c>
      <c r="AO12" s="6" t="s">
        <v>379</v>
      </c>
      <c r="AP12" s="6" t="s">
        <v>360</v>
      </c>
      <c r="AQ12" s="6" t="s">
        <v>360</v>
      </c>
      <c r="AR12" s="6"/>
      <c r="AS12" s="6"/>
      <c r="AT12" s="6" t="s">
        <v>360</v>
      </c>
      <c r="AU12" s="6" t="s">
        <v>360</v>
      </c>
      <c r="AV12" s="6"/>
      <c r="AW12" s="6"/>
      <c r="AX12" s="6" t="s">
        <v>360</v>
      </c>
      <c r="AY12" s="6" t="s">
        <v>363</v>
      </c>
      <c r="AZ12" s="6"/>
      <c r="BA12" s="6"/>
      <c r="BB12" s="6" t="s">
        <v>360</v>
      </c>
      <c r="BC12" s="6" t="s">
        <v>360</v>
      </c>
      <c r="BD12" s="6"/>
      <c r="BE12" s="6"/>
      <c r="BF12" s="6" t="s">
        <v>360</v>
      </c>
      <c r="BG12" s="6" t="s">
        <v>360</v>
      </c>
      <c r="BH12" s="6"/>
      <c r="BI12" s="6"/>
      <c r="BJ12" s="6" t="s">
        <v>360</v>
      </c>
      <c r="BK12" s="6" t="s">
        <v>363</v>
      </c>
      <c r="BL12" s="6"/>
      <c r="BM12" s="6"/>
      <c r="BN12" s="6" t="s">
        <v>360</v>
      </c>
      <c r="BO12" s="6" t="s">
        <v>363</v>
      </c>
      <c r="BP12" s="6"/>
      <c r="BQ12" s="6"/>
      <c r="BR12" s="6" t="s">
        <v>360</v>
      </c>
      <c r="BS12" s="6"/>
      <c r="BT12" s="6" t="s">
        <v>360</v>
      </c>
      <c r="BU12" s="6"/>
      <c r="BV12" s="6" t="s">
        <v>360</v>
      </c>
      <c r="BW12" s="6"/>
      <c r="BX12" s="6" t="s">
        <v>348</v>
      </c>
      <c r="BY12" s="6" t="s">
        <v>752</v>
      </c>
      <c r="BZ12" s="6" t="s">
        <v>348</v>
      </c>
      <c r="CA12" s="6" t="s">
        <v>753</v>
      </c>
    </row>
    <row r="13" spans="1:79" ht="15" customHeight="1" x14ac:dyDescent="0.25">
      <c r="A13" s="5" t="s">
        <v>62</v>
      </c>
      <c r="B13" s="6" t="s">
        <v>360</v>
      </c>
      <c r="C13" s="9">
        <v>340000</v>
      </c>
      <c r="D13" s="6" t="s">
        <v>360</v>
      </c>
      <c r="E13" s="6" t="s">
        <v>425</v>
      </c>
      <c r="F13" s="6" t="s">
        <v>363</v>
      </c>
      <c r="G13" s="6" t="s">
        <v>360</v>
      </c>
      <c r="H13" s="6" t="s">
        <v>426</v>
      </c>
      <c r="I13" s="6" t="s">
        <v>427</v>
      </c>
      <c r="J13" s="6" t="s">
        <v>360</v>
      </c>
      <c r="K13" s="6" t="s">
        <v>360</v>
      </c>
      <c r="L13" s="6" t="s">
        <v>360</v>
      </c>
      <c r="M13" s="6" t="s">
        <v>360</v>
      </c>
      <c r="N13" s="6" t="s">
        <v>428</v>
      </c>
      <c r="O13" s="6" t="s">
        <v>360</v>
      </c>
      <c r="P13" s="6" t="s">
        <v>429</v>
      </c>
      <c r="Q13" s="6" t="s">
        <v>360</v>
      </c>
      <c r="R13" s="6" t="s">
        <v>430</v>
      </c>
      <c r="S13" s="6" t="s">
        <v>360</v>
      </c>
      <c r="T13" s="6" t="s">
        <v>431</v>
      </c>
      <c r="U13" s="6" t="s">
        <v>363</v>
      </c>
      <c r="V13" s="6" t="s">
        <v>363</v>
      </c>
      <c r="W13" s="6"/>
      <c r="X13" s="6"/>
      <c r="Y13" s="6" t="s">
        <v>360</v>
      </c>
      <c r="Z13" s="6" t="s">
        <v>363</v>
      </c>
      <c r="AA13" s="6"/>
      <c r="AB13" s="6"/>
      <c r="AC13" s="6" t="s">
        <v>360</v>
      </c>
      <c r="AD13" s="6" t="s">
        <v>360</v>
      </c>
      <c r="AE13" s="6"/>
      <c r="AF13" s="6"/>
      <c r="AG13" s="6" t="s">
        <v>360</v>
      </c>
      <c r="AH13" s="6" t="s">
        <v>360</v>
      </c>
      <c r="AI13" s="6"/>
      <c r="AJ13" s="6"/>
      <c r="AK13" s="6" t="s">
        <v>360</v>
      </c>
      <c r="AL13" s="6" t="s">
        <v>360</v>
      </c>
      <c r="AM13" s="6"/>
      <c r="AN13" s="6"/>
      <c r="AO13" s="6"/>
      <c r="AP13" s="6" t="s">
        <v>360</v>
      </c>
      <c r="AQ13" s="6" t="s">
        <v>360</v>
      </c>
      <c r="AR13" s="6"/>
      <c r="AS13" s="6"/>
      <c r="AT13" s="6" t="s">
        <v>360</v>
      </c>
      <c r="AU13" s="6" t="s">
        <v>360</v>
      </c>
      <c r="AV13" s="6"/>
      <c r="AW13" s="6"/>
      <c r="AX13" s="6" t="s">
        <v>360</v>
      </c>
      <c r="AY13" s="6" t="s">
        <v>360</v>
      </c>
      <c r="AZ13" s="6"/>
      <c r="BA13" s="6"/>
      <c r="BB13" s="6" t="s">
        <v>360</v>
      </c>
      <c r="BC13" s="6" t="s">
        <v>360</v>
      </c>
      <c r="BD13" s="6"/>
      <c r="BE13" s="6"/>
      <c r="BF13" s="6" t="s">
        <v>360</v>
      </c>
      <c r="BG13" s="6" t="s">
        <v>360</v>
      </c>
      <c r="BH13" s="6"/>
      <c r="BI13" s="6"/>
      <c r="BJ13" s="6" t="s">
        <v>360</v>
      </c>
      <c r="BK13" s="6" t="s">
        <v>360</v>
      </c>
      <c r="BL13" s="6"/>
      <c r="BM13" s="6"/>
      <c r="BN13" s="6" t="s">
        <v>360</v>
      </c>
      <c r="BO13" s="6" t="s">
        <v>360</v>
      </c>
      <c r="BP13" s="6"/>
      <c r="BQ13" s="6"/>
      <c r="BR13" s="6" t="s">
        <v>360</v>
      </c>
      <c r="BS13" s="6"/>
      <c r="BT13" s="6" t="s">
        <v>360</v>
      </c>
      <c r="BU13" s="6"/>
      <c r="BV13" s="6" t="s">
        <v>360</v>
      </c>
      <c r="BW13" s="6"/>
      <c r="BX13" s="6" t="s">
        <v>348</v>
      </c>
      <c r="BY13" s="6" t="s">
        <v>432</v>
      </c>
      <c r="BZ13" s="6" t="s">
        <v>360</v>
      </c>
      <c r="CA13" s="6" t="s">
        <v>433</v>
      </c>
    </row>
    <row r="14" spans="1:79" ht="15" customHeight="1" x14ac:dyDescent="0.25">
      <c r="A14" s="5" t="s">
        <v>63</v>
      </c>
      <c r="B14" s="6" t="s">
        <v>360</v>
      </c>
      <c r="C14" s="6"/>
      <c r="D14" s="6" t="s">
        <v>363</v>
      </c>
      <c r="E14" s="6" t="s">
        <v>829</v>
      </c>
      <c r="F14" s="6" t="s">
        <v>363</v>
      </c>
      <c r="G14" s="6" t="s">
        <v>363</v>
      </c>
      <c r="H14" s="6" t="s">
        <v>830</v>
      </c>
      <c r="I14" s="6"/>
      <c r="J14" s="6" t="s">
        <v>363</v>
      </c>
      <c r="K14" s="6" t="s">
        <v>360</v>
      </c>
      <c r="L14" s="6" t="s">
        <v>363</v>
      </c>
      <c r="M14" s="6" t="s">
        <v>360</v>
      </c>
      <c r="N14" s="6" t="s">
        <v>831</v>
      </c>
      <c r="O14" s="6" t="s">
        <v>360</v>
      </c>
      <c r="P14" s="6">
        <v>1</v>
      </c>
      <c r="Q14" s="6" t="s">
        <v>360</v>
      </c>
      <c r="R14" s="6" t="s">
        <v>832</v>
      </c>
      <c r="S14" s="6" t="s">
        <v>360</v>
      </c>
      <c r="T14" s="6" t="s">
        <v>833</v>
      </c>
      <c r="U14" s="6" t="s">
        <v>360</v>
      </c>
      <c r="V14" s="6" t="s">
        <v>360</v>
      </c>
      <c r="W14" s="6"/>
      <c r="X14" s="6"/>
      <c r="Y14" s="6" t="s">
        <v>360</v>
      </c>
      <c r="Z14" s="6" t="s">
        <v>360</v>
      </c>
      <c r="AA14" s="6"/>
      <c r="AB14" s="6"/>
      <c r="AC14" s="6" t="s">
        <v>363</v>
      </c>
      <c r="AD14" s="6" t="s">
        <v>363</v>
      </c>
      <c r="AE14" s="6"/>
      <c r="AF14" s="6"/>
      <c r="AG14" s="6" t="s">
        <v>360</v>
      </c>
      <c r="AH14" s="6" t="s">
        <v>360</v>
      </c>
      <c r="AI14" s="6"/>
      <c r="AJ14" s="6"/>
      <c r="AK14" s="6" t="s">
        <v>360</v>
      </c>
      <c r="AL14" s="6" t="s">
        <v>360</v>
      </c>
      <c r="AM14" s="6"/>
      <c r="AN14" s="6"/>
      <c r="AO14" s="6" t="s">
        <v>1092</v>
      </c>
      <c r="AP14" s="6" t="s">
        <v>360</v>
      </c>
      <c r="AQ14" s="6" t="s">
        <v>363</v>
      </c>
      <c r="AR14" s="6"/>
      <c r="AS14" s="6"/>
      <c r="AT14" s="6" t="s">
        <v>360</v>
      </c>
      <c r="AU14" s="6" t="s">
        <v>363</v>
      </c>
      <c r="AV14" s="6"/>
      <c r="AW14" s="6"/>
      <c r="AX14" s="6" t="s">
        <v>360</v>
      </c>
      <c r="AY14" s="6" t="s">
        <v>363</v>
      </c>
      <c r="AZ14" s="6"/>
      <c r="BA14" s="6"/>
      <c r="BB14" s="6" t="s">
        <v>360</v>
      </c>
      <c r="BC14" s="6" t="s">
        <v>363</v>
      </c>
      <c r="BD14" s="6"/>
      <c r="BE14" s="6"/>
      <c r="BF14" s="6" t="s">
        <v>360</v>
      </c>
      <c r="BG14" s="6" t="s">
        <v>363</v>
      </c>
      <c r="BH14" s="6"/>
      <c r="BI14" s="6"/>
      <c r="BJ14" s="6" t="s">
        <v>360</v>
      </c>
      <c r="BK14" s="6" t="s">
        <v>363</v>
      </c>
      <c r="BL14" s="6"/>
      <c r="BM14" s="6"/>
      <c r="BN14" s="6" t="s">
        <v>360</v>
      </c>
      <c r="BO14" s="6" t="s">
        <v>363</v>
      </c>
      <c r="BP14" s="6"/>
      <c r="BQ14" s="6"/>
      <c r="BR14" s="6" t="s">
        <v>360</v>
      </c>
      <c r="BS14" s="6"/>
      <c r="BT14" s="6" t="s">
        <v>360</v>
      </c>
      <c r="BU14" s="6"/>
      <c r="BV14" s="6" t="s">
        <v>360</v>
      </c>
      <c r="BW14" s="6"/>
      <c r="BX14" s="6" t="s">
        <v>363</v>
      </c>
      <c r="BY14" s="6"/>
      <c r="BZ14" s="6" t="s">
        <v>363</v>
      </c>
      <c r="CA14" s="6"/>
    </row>
    <row r="15" spans="1:79" ht="15" customHeight="1" x14ac:dyDescent="0.25">
      <c r="A15" s="5" t="s">
        <v>64</v>
      </c>
      <c r="B15" s="6" t="s">
        <v>360</v>
      </c>
      <c r="C15" s="6"/>
      <c r="D15" s="6" t="s">
        <v>363</v>
      </c>
      <c r="E15" s="6"/>
      <c r="F15" s="6" t="s">
        <v>363</v>
      </c>
      <c r="G15" s="6" t="s">
        <v>363</v>
      </c>
      <c r="H15" s="6"/>
      <c r="I15" s="6"/>
      <c r="J15" s="6" t="s">
        <v>360</v>
      </c>
      <c r="K15" s="6" t="s">
        <v>363</v>
      </c>
      <c r="L15" s="6" t="s">
        <v>363</v>
      </c>
      <c r="M15" s="6" t="s">
        <v>360</v>
      </c>
      <c r="N15" s="7" t="s">
        <v>646</v>
      </c>
      <c r="O15" s="6" t="s">
        <v>360</v>
      </c>
      <c r="P15" s="6">
        <v>1</v>
      </c>
      <c r="Q15" s="6" t="s">
        <v>360</v>
      </c>
      <c r="R15" s="7" t="s">
        <v>647</v>
      </c>
      <c r="S15" s="6" t="s">
        <v>360</v>
      </c>
      <c r="T15" s="7" t="s">
        <v>648</v>
      </c>
      <c r="U15" s="6" t="s">
        <v>539</v>
      </c>
      <c r="V15" s="6" t="s">
        <v>539</v>
      </c>
      <c r="W15" s="6"/>
      <c r="X15" s="6"/>
      <c r="Y15" s="6" t="s">
        <v>360</v>
      </c>
      <c r="Z15" s="6" t="s">
        <v>360</v>
      </c>
      <c r="AA15" s="6"/>
      <c r="AB15" s="6"/>
      <c r="AC15" s="6" t="s">
        <v>360</v>
      </c>
      <c r="AD15" s="6" t="s">
        <v>360</v>
      </c>
      <c r="AE15" s="6"/>
      <c r="AF15" s="6"/>
      <c r="AG15" s="6" t="s">
        <v>360</v>
      </c>
      <c r="AH15" s="6" t="s">
        <v>363</v>
      </c>
      <c r="AI15" s="6"/>
      <c r="AJ15" s="6"/>
      <c r="AK15" s="6" t="s">
        <v>360</v>
      </c>
      <c r="AL15" s="6" t="s">
        <v>360</v>
      </c>
      <c r="AM15" s="6"/>
      <c r="AN15" s="6">
        <v>56000</v>
      </c>
      <c r="AO15" s="6" t="s">
        <v>361</v>
      </c>
      <c r="AP15" s="6" t="s">
        <v>360</v>
      </c>
      <c r="AQ15" s="6" t="s">
        <v>363</v>
      </c>
      <c r="AR15" s="6"/>
      <c r="AS15" s="6"/>
      <c r="AT15" s="6" t="s">
        <v>360</v>
      </c>
      <c r="AU15" s="6" t="s">
        <v>363</v>
      </c>
      <c r="AV15" s="6"/>
      <c r="AW15" s="6"/>
      <c r="AX15" s="6" t="s">
        <v>360</v>
      </c>
      <c r="AY15" s="6" t="s">
        <v>363</v>
      </c>
      <c r="AZ15" s="6"/>
      <c r="BA15" s="6"/>
      <c r="BB15" s="6" t="s">
        <v>360</v>
      </c>
      <c r="BC15" s="6" t="s">
        <v>363</v>
      </c>
      <c r="BD15" s="6"/>
      <c r="BE15" s="6"/>
      <c r="BF15" s="6" t="s">
        <v>360</v>
      </c>
      <c r="BG15" s="6" t="s">
        <v>363</v>
      </c>
      <c r="BH15" s="6"/>
      <c r="BI15" s="6"/>
      <c r="BJ15" s="6" t="s">
        <v>360</v>
      </c>
      <c r="BK15" s="6" t="s">
        <v>363</v>
      </c>
      <c r="BL15" s="6"/>
      <c r="BM15" s="6"/>
      <c r="BN15" s="6" t="s">
        <v>360</v>
      </c>
      <c r="BO15" s="6" t="s">
        <v>363</v>
      </c>
      <c r="BP15" s="6"/>
      <c r="BQ15" s="6"/>
      <c r="BR15" s="6" t="s">
        <v>360</v>
      </c>
      <c r="BS15" s="6"/>
      <c r="BT15" s="6" t="s">
        <v>360</v>
      </c>
      <c r="BU15" s="6"/>
      <c r="BV15" s="6" t="s">
        <v>360</v>
      </c>
      <c r="BW15" s="6"/>
      <c r="BX15" s="6" t="s">
        <v>360</v>
      </c>
      <c r="BY15" s="7" t="s">
        <v>1054</v>
      </c>
      <c r="BZ15" s="6" t="s">
        <v>360</v>
      </c>
      <c r="CA15" s="7" t="s">
        <v>1054</v>
      </c>
    </row>
    <row r="16" spans="1:79" ht="15" customHeight="1" x14ac:dyDescent="0.25">
      <c r="A16" s="5" t="s">
        <v>65</v>
      </c>
      <c r="B16" s="6" t="s">
        <v>360</v>
      </c>
      <c r="C16" s="6"/>
      <c r="D16" s="6" t="s">
        <v>360</v>
      </c>
      <c r="E16" s="6" t="s">
        <v>410</v>
      </c>
      <c r="F16" s="6" t="s">
        <v>360</v>
      </c>
      <c r="G16" s="6" t="s">
        <v>360</v>
      </c>
      <c r="H16" s="7" t="s">
        <v>928</v>
      </c>
      <c r="I16" s="6"/>
      <c r="J16" s="6" t="s">
        <v>363</v>
      </c>
      <c r="K16" s="6" t="s">
        <v>360</v>
      </c>
      <c r="L16" s="6" t="s">
        <v>360</v>
      </c>
      <c r="M16" s="6" t="s">
        <v>360</v>
      </c>
      <c r="N16" s="6" t="s">
        <v>929</v>
      </c>
      <c r="O16" s="6" t="s">
        <v>360</v>
      </c>
      <c r="P16" s="6"/>
      <c r="Q16" s="6" t="s">
        <v>360</v>
      </c>
      <c r="R16" s="6" t="s">
        <v>930</v>
      </c>
      <c r="S16" s="6" t="s">
        <v>604</v>
      </c>
      <c r="T16" s="6" t="s">
        <v>931</v>
      </c>
      <c r="U16" s="6" t="s">
        <v>363</v>
      </c>
      <c r="V16" s="6" t="s">
        <v>363</v>
      </c>
      <c r="W16" s="6"/>
      <c r="X16" s="6"/>
      <c r="Y16" s="6" t="s">
        <v>363</v>
      </c>
      <c r="Z16" s="6" t="s">
        <v>363</v>
      </c>
      <c r="AA16" s="6"/>
      <c r="AB16" s="6"/>
      <c r="AC16" s="6" t="s">
        <v>360</v>
      </c>
      <c r="AD16" s="6" t="s">
        <v>360</v>
      </c>
      <c r="AE16" s="6"/>
      <c r="AF16" s="6"/>
      <c r="AG16" s="6" t="s">
        <v>360</v>
      </c>
      <c r="AH16" s="6" t="s">
        <v>360</v>
      </c>
      <c r="AI16" s="6"/>
      <c r="AJ16" s="6"/>
      <c r="AK16" s="6" t="s">
        <v>360</v>
      </c>
      <c r="AL16" s="6" t="s">
        <v>360</v>
      </c>
      <c r="AM16" s="6"/>
      <c r="AN16" s="6">
        <v>265672</v>
      </c>
      <c r="AO16" s="6" t="s">
        <v>932</v>
      </c>
      <c r="AP16" s="6" t="s">
        <v>360</v>
      </c>
      <c r="AQ16" s="6" t="s">
        <v>363</v>
      </c>
      <c r="AR16" s="6"/>
      <c r="AS16" s="6"/>
      <c r="AT16" s="6" t="s">
        <v>360</v>
      </c>
      <c r="AU16" s="6" t="s">
        <v>360</v>
      </c>
      <c r="AV16" s="6"/>
      <c r="AW16" s="6"/>
      <c r="AX16" s="6" t="s">
        <v>360</v>
      </c>
      <c r="AY16" s="6" t="s">
        <v>360</v>
      </c>
      <c r="AZ16" s="6"/>
      <c r="BA16" s="6"/>
      <c r="BB16" s="6" t="s">
        <v>360</v>
      </c>
      <c r="BC16" s="6" t="s">
        <v>360</v>
      </c>
      <c r="BD16" s="6"/>
      <c r="BE16" s="6"/>
      <c r="BF16" s="6" t="s">
        <v>360</v>
      </c>
      <c r="BG16" s="6" t="s">
        <v>360</v>
      </c>
      <c r="BH16" s="24"/>
      <c r="BI16" s="6"/>
      <c r="BJ16" s="6" t="s">
        <v>360</v>
      </c>
      <c r="BK16" s="6" t="s">
        <v>360</v>
      </c>
      <c r="BL16" s="6"/>
      <c r="BM16" s="6"/>
      <c r="BN16" s="6" t="s">
        <v>360</v>
      </c>
      <c r="BO16" s="6" t="s">
        <v>360</v>
      </c>
      <c r="BP16" s="6"/>
      <c r="BQ16" s="6"/>
      <c r="BR16" s="6" t="s">
        <v>360</v>
      </c>
      <c r="BS16" s="6"/>
      <c r="BT16" s="6" t="s">
        <v>360</v>
      </c>
      <c r="BU16" s="6"/>
      <c r="BV16" s="6" t="s">
        <v>360</v>
      </c>
      <c r="BW16" s="6"/>
      <c r="BX16" s="6" t="s">
        <v>360</v>
      </c>
      <c r="BY16" s="6" t="s">
        <v>933</v>
      </c>
      <c r="BZ16" s="6" t="s">
        <v>360</v>
      </c>
      <c r="CA16" s="6" t="s">
        <v>933</v>
      </c>
    </row>
    <row r="17" spans="1:79" ht="15" customHeight="1" x14ac:dyDescent="0.25">
      <c r="A17" s="5" t="s">
        <v>66</v>
      </c>
      <c r="B17" s="6" t="s">
        <v>360</v>
      </c>
      <c r="C17" s="6">
        <v>156000</v>
      </c>
      <c r="D17" s="6" t="s">
        <v>360</v>
      </c>
      <c r="E17" s="6" t="s">
        <v>410</v>
      </c>
      <c r="F17" s="6" t="s">
        <v>360</v>
      </c>
      <c r="G17" s="6" t="s">
        <v>360</v>
      </c>
      <c r="H17" s="6"/>
      <c r="I17" s="6"/>
      <c r="J17" s="6" t="s">
        <v>363</v>
      </c>
      <c r="K17" s="6" t="s">
        <v>360</v>
      </c>
      <c r="L17" s="6" t="s">
        <v>360</v>
      </c>
      <c r="M17" s="6" t="s">
        <v>360</v>
      </c>
      <c r="N17" s="6" t="s">
        <v>649</v>
      </c>
      <c r="O17" s="6" t="s">
        <v>360</v>
      </c>
      <c r="P17" s="6"/>
      <c r="Q17" s="6" t="s">
        <v>360</v>
      </c>
      <c r="R17" s="6" t="s">
        <v>650</v>
      </c>
      <c r="S17" s="6" t="s">
        <v>360</v>
      </c>
      <c r="T17" s="6" t="s">
        <v>651</v>
      </c>
      <c r="U17" s="6" t="s">
        <v>363</v>
      </c>
      <c r="V17" s="6" t="s">
        <v>363</v>
      </c>
      <c r="W17" s="6"/>
      <c r="X17" s="6"/>
      <c r="Y17" s="6" t="s">
        <v>363</v>
      </c>
      <c r="Z17" s="6" t="s">
        <v>363</v>
      </c>
      <c r="AA17" s="6"/>
      <c r="AB17" s="6"/>
      <c r="AC17" s="6" t="s">
        <v>360</v>
      </c>
      <c r="AD17" s="6" t="s">
        <v>360</v>
      </c>
      <c r="AE17" s="6"/>
      <c r="AF17" s="6"/>
      <c r="AG17" s="6" t="s">
        <v>360</v>
      </c>
      <c r="AH17" s="6" t="s">
        <v>360</v>
      </c>
      <c r="AI17" s="6"/>
      <c r="AJ17" s="6"/>
      <c r="AK17" s="6" t="s">
        <v>360</v>
      </c>
      <c r="AL17" s="6" t="s">
        <v>360</v>
      </c>
      <c r="AM17" s="6"/>
      <c r="AN17" s="6">
        <v>142796</v>
      </c>
      <c r="AO17" s="6" t="s">
        <v>601</v>
      </c>
      <c r="AP17" s="6" t="s">
        <v>360</v>
      </c>
      <c r="AQ17" s="6" t="s">
        <v>363</v>
      </c>
      <c r="AR17" s="6"/>
      <c r="AS17" s="6"/>
      <c r="AT17" s="6" t="s">
        <v>360</v>
      </c>
      <c r="AU17" s="6" t="s">
        <v>360</v>
      </c>
      <c r="AV17" s="6"/>
      <c r="AW17" s="6"/>
      <c r="AX17" s="6" t="s">
        <v>360</v>
      </c>
      <c r="AY17" s="6" t="s">
        <v>360</v>
      </c>
      <c r="AZ17" s="6"/>
      <c r="BA17" s="6"/>
      <c r="BB17" s="6" t="s">
        <v>360</v>
      </c>
      <c r="BC17" s="6" t="s">
        <v>360</v>
      </c>
      <c r="BD17" s="6"/>
      <c r="BE17" s="6"/>
      <c r="BF17" s="6" t="s">
        <v>360</v>
      </c>
      <c r="BG17" s="6" t="s">
        <v>360</v>
      </c>
      <c r="BH17" s="6"/>
      <c r="BI17" s="6"/>
      <c r="BJ17" s="6" t="s">
        <v>360</v>
      </c>
      <c r="BK17" s="6" t="s">
        <v>360</v>
      </c>
      <c r="BL17" s="6"/>
      <c r="BM17" s="6"/>
      <c r="BN17" s="6" t="s">
        <v>360</v>
      </c>
      <c r="BO17" s="6" t="s">
        <v>363</v>
      </c>
      <c r="BP17" s="6"/>
      <c r="BQ17" s="6"/>
      <c r="BR17" s="6" t="s">
        <v>360</v>
      </c>
      <c r="BS17" s="6"/>
      <c r="BT17" s="6" t="s">
        <v>360</v>
      </c>
      <c r="BU17" s="6"/>
      <c r="BV17" s="6" t="s">
        <v>360</v>
      </c>
      <c r="BW17" s="6"/>
      <c r="BX17" s="6" t="s">
        <v>360</v>
      </c>
      <c r="BY17" s="6" t="s">
        <v>652</v>
      </c>
      <c r="BZ17" s="6" t="s">
        <v>360</v>
      </c>
      <c r="CA17" s="6" t="s">
        <v>652</v>
      </c>
    </row>
    <row r="18" spans="1:79" ht="15" customHeight="1" x14ac:dyDescent="0.25">
      <c r="A18" s="5" t="s">
        <v>67</v>
      </c>
      <c r="B18" s="6" t="s">
        <v>360</v>
      </c>
      <c r="C18" s="6"/>
      <c r="D18" s="6" t="s">
        <v>363</v>
      </c>
      <c r="E18" s="6"/>
      <c r="F18" s="6" t="s">
        <v>363</v>
      </c>
      <c r="G18" s="6" t="s">
        <v>363</v>
      </c>
      <c r="H18" s="6"/>
      <c r="I18" s="6"/>
      <c r="J18" s="6" t="s">
        <v>360</v>
      </c>
      <c r="K18" s="6" t="s">
        <v>360</v>
      </c>
      <c r="L18" s="6" t="s">
        <v>363</v>
      </c>
      <c r="M18" s="6" t="s">
        <v>360</v>
      </c>
      <c r="N18" s="6" t="s">
        <v>332</v>
      </c>
      <c r="O18" s="6" t="s">
        <v>360</v>
      </c>
      <c r="P18" s="6"/>
      <c r="Q18" s="6" t="s">
        <v>360</v>
      </c>
      <c r="R18" s="6" t="s">
        <v>333</v>
      </c>
      <c r="S18" s="6" t="s">
        <v>360</v>
      </c>
      <c r="T18" s="6" t="s">
        <v>334</v>
      </c>
      <c r="U18" s="6" t="s">
        <v>363</v>
      </c>
      <c r="V18" s="6" t="s">
        <v>363</v>
      </c>
      <c r="W18" s="6"/>
      <c r="X18" s="6"/>
      <c r="Y18" s="6" t="s">
        <v>363</v>
      </c>
      <c r="Z18" s="6" t="s">
        <v>363</v>
      </c>
      <c r="AA18" s="6"/>
      <c r="AB18" s="6"/>
      <c r="AC18" s="6" t="s">
        <v>363</v>
      </c>
      <c r="AD18" s="6" t="s">
        <v>363</v>
      </c>
      <c r="AE18" s="6"/>
      <c r="AF18" s="6"/>
      <c r="AG18" s="6" t="s">
        <v>360</v>
      </c>
      <c r="AH18" s="6" t="s">
        <v>360</v>
      </c>
      <c r="AI18" s="6" t="s">
        <v>335</v>
      </c>
      <c r="AJ18" s="6"/>
      <c r="AK18" s="6" t="s">
        <v>363</v>
      </c>
      <c r="AL18" s="6" t="s">
        <v>363</v>
      </c>
      <c r="AM18" s="6"/>
      <c r="AN18" s="6"/>
      <c r="AO18" s="6"/>
      <c r="AP18" s="6" t="s">
        <v>360</v>
      </c>
      <c r="AQ18" s="6" t="s">
        <v>360</v>
      </c>
      <c r="AR18" s="6" t="s">
        <v>336</v>
      </c>
      <c r="AS18" s="9">
        <v>929667</v>
      </c>
      <c r="AT18" s="6" t="s">
        <v>360</v>
      </c>
      <c r="AU18" s="6" t="s">
        <v>360</v>
      </c>
      <c r="AV18" s="6"/>
      <c r="AW18" s="9">
        <v>246528</v>
      </c>
      <c r="AX18" s="6" t="s">
        <v>360</v>
      </c>
      <c r="AY18" s="6" t="s">
        <v>360</v>
      </c>
      <c r="AZ18" s="6" t="s">
        <v>337</v>
      </c>
      <c r="BA18" s="9">
        <v>9265</v>
      </c>
      <c r="BB18" s="6" t="s">
        <v>360</v>
      </c>
      <c r="BC18" s="6" t="s">
        <v>360</v>
      </c>
      <c r="BD18" s="6" t="s">
        <v>337</v>
      </c>
      <c r="BE18" s="9">
        <v>9265</v>
      </c>
      <c r="BF18" s="6" t="s">
        <v>360</v>
      </c>
      <c r="BG18" s="6" t="s">
        <v>360</v>
      </c>
      <c r="BH18" s="6" t="s">
        <v>337</v>
      </c>
      <c r="BI18" s="9">
        <v>9265</v>
      </c>
      <c r="BJ18" s="6" t="s">
        <v>360</v>
      </c>
      <c r="BK18" s="6" t="s">
        <v>360</v>
      </c>
      <c r="BL18" s="6" t="s">
        <v>337</v>
      </c>
      <c r="BM18" s="9">
        <v>9265</v>
      </c>
      <c r="BN18" s="6" t="s">
        <v>360</v>
      </c>
      <c r="BO18" s="6" t="s">
        <v>360</v>
      </c>
      <c r="BP18" s="6" t="s">
        <v>338</v>
      </c>
      <c r="BQ18" s="6"/>
      <c r="BR18" s="6" t="s">
        <v>363</v>
      </c>
      <c r="BS18" s="6"/>
      <c r="BT18" s="6" t="s">
        <v>360</v>
      </c>
      <c r="BU18" s="6"/>
      <c r="BV18" s="6" t="s">
        <v>360</v>
      </c>
      <c r="BW18" s="6"/>
      <c r="BX18" s="6" t="s">
        <v>363</v>
      </c>
      <c r="BY18" s="6"/>
      <c r="BZ18" s="6"/>
      <c r="CA18" s="6"/>
    </row>
    <row r="19" spans="1:79" ht="15" customHeight="1" x14ac:dyDescent="0.25">
      <c r="A19" s="5" t="s">
        <v>68</v>
      </c>
      <c r="B19" s="6" t="s">
        <v>360</v>
      </c>
      <c r="C19" s="6"/>
      <c r="D19" s="6" t="s">
        <v>360</v>
      </c>
      <c r="E19" s="28" t="s">
        <v>970</v>
      </c>
      <c r="F19" s="6" t="s">
        <v>363</v>
      </c>
      <c r="G19" s="6" t="s">
        <v>363</v>
      </c>
      <c r="H19" s="6" t="s">
        <v>971</v>
      </c>
      <c r="I19" s="6"/>
      <c r="J19" s="6" t="s">
        <v>363</v>
      </c>
      <c r="K19" s="6" t="s">
        <v>360</v>
      </c>
      <c r="L19" s="6" t="s">
        <v>363</v>
      </c>
      <c r="M19" s="6" t="s">
        <v>360</v>
      </c>
      <c r="N19" s="7" t="s">
        <v>972</v>
      </c>
      <c r="O19" s="6" t="s">
        <v>360</v>
      </c>
      <c r="P19" s="6">
        <v>2</v>
      </c>
      <c r="Q19" s="6" t="s">
        <v>360</v>
      </c>
      <c r="R19" s="6" t="s">
        <v>973</v>
      </c>
      <c r="S19" s="6" t="s">
        <v>360</v>
      </c>
      <c r="T19" s="6" t="s">
        <v>974</v>
      </c>
      <c r="U19" s="6" t="s">
        <v>363</v>
      </c>
      <c r="V19" s="6" t="s">
        <v>363</v>
      </c>
      <c r="W19" s="6"/>
      <c r="X19" s="6"/>
      <c r="Y19" s="6" t="s">
        <v>363</v>
      </c>
      <c r="Z19" s="6" t="s">
        <v>363</v>
      </c>
      <c r="AA19" s="6"/>
      <c r="AB19" s="6"/>
      <c r="AC19" s="6" t="s">
        <v>360</v>
      </c>
      <c r="AD19" s="6" t="s">
        <v>360</v>
      </c>
      <c r="AE19" s="6"/>
      <c r="AF19" s="6"/>
      <c r="AG19" s="6" t="s">
        <v>360</v>
      </c>
      <c r="AH19" s="6" t="s">
        <v>360</v>
      </c>
      <c r="AI19" s="6"/>
      <c r="AJ19" s="6"/>
      <c r="AK19" s="6" t="s">
        <v>360</v>
      </c>
      <c r="AL19" s="6" t="s">
        <v>360</v>
      </c>
      <c r="AM19" s="6"/>
      <c r="AN19" s="6"/>
      <c r="AO19" s="6" t="s">
        <v>975</v>
      </c>
      <c r="AP19" s="6" t="s">
        <v>360</v>
      </c>
      <c r="AQ19" s="6" t="s">
        <v>360</v>
      </c>
      <c r="AR19" s="6"/>
      <c r="AS19" s="6"/>
      <c r="AT19" s="6" t="s">
        <v>360</v>
      </c>
      <c r="AU19" s="6" t="s">
        <v>360</v>
      </c>
      <c r="AV19" s="6"/>
      <c r="AW19" s="6"/>
      <c r="AX19" s="6" t="s">
        <v>360</v>
      </c>
      <c r="AY19" s="6" t="s">
        <v>360</v>
      </c>
      <c r="AZ19" s="6"/>
      <c r="BA19" s="6"/>
      <c r="BB19" s="6" t="s">
        <v>360</v>
      </c>
      <c r="BC19" s="6" t="s">
        <v>360</v>
      </c>
      <c r="BD19" s="6"/>
      <c r="BE19" s="6"/>
      <c r="BF19" s="6" t="s">
        <v>360</v>
      </c>
      <c r="BG19" s="6" t="s">
        <v>360</v>
      </c>
      <c r="BH19" s="6"/>
      <c r="BI19" s="6"/>
      <c r="BJ19" s="6" t="s">
        <v>360</v>
      </c>
      <c r="BK19" s="6" t="s">
        <v>360</v>
      </c>
      <c r="BL19" s="6"/>
      <c r="BM19" s="6"/>
      <c r="BN19" s="6" t="s">
        <v>360</v>
      </c>
      <c r="BO19" s="6" t="s">
        <v>360</v>
      </c>
      <c r="BP19" s="6"/>
      <c r="BQ19" s="6"/>
      <c r="BR19" s="6" t="s">
        <v>360</v>
      </c>
      <c r="BS19" s="6"/>
      <c r="BT19" s="6" t="s">
        <v>360</v>
      </c>
      <c r="BU19" s="6"/>
      <c r="BV19" s="6" t="s">
        <v>360</v>
      </c>
      <c r="BW19" s="6"/>
      <c r="BX19" s="6" t="s">
        <v>348</v>
      </c>
      <c r="BY19" s="6" t="s">
        <v>976</v>
      </c>
      <c r="BZ19" s="6" t="s">
        <v>348</v>
      </c>
      <c r="CA19" s="6" t="s">
        <v>976</v>
      </c>
    </row>
    <row r="20" spans="1:79" ht="15" customHeight="1" x14ac:dyDescent="0.25">
      <c r="A20" s="5" t="s">
        <v>69</v>
      </c>
      <c r="B20" s="6" t="s">
        <v>360</v>
      </c>
      <c r="C20" s="6"/>
      <c r="D20" s="6" t="s">
        <v>363</v>
      </c>
      <c r="E20" s="6"/>
      <c r="F20" s="6" t="s">
        <v>363</v>
      </c>
      <c r="G20" s="6" t="s">
        <v>363</v>
      </c>
      <c r="H20" s="6" t="s">
        <v>594</v>
      </c>
      <c r="I20" s="6"/>
      <c r="J20" s="6" t="s">
        <v>363</v>
      </c>
      <c r="K20" s="6" t="s">
        <v>360</v>
      </c>
      <c r="L20" s="6" t="s">
        <v>360</v>
      </c>
      <c r="M20" s="6" t="s">
        <v>360</v>
      </c>
      <c r="N20" s="6"/>
      <c r="O20" s="6" t="s">
        <v>360</v>
      </c>
      <c r="P20" s="6">
        <v>2</v>
      </c>
      <c r="Q20" s="6" t="s">
        <v>363</v>
      </c>
      <c r="R20" s="6" t="s">
        <v>595</v>
      </c>
      <c r="S20" s="6" t="s">
        <v>363</v>
      </c>
      <c r="T20" s="6" t="s">
        <v>595</v>
      </c>
      <c r="U20" s="6" t="s">
        <v>363</v>
      </c>
      <c r="V20" s="6" t="s">
        <v>363</v>
      </c>
      <c r="W20" s="6"/>
      <c r="X20" s="6"/>
      <c r="Y20" s="6" t="s">
        <v>363</v>
      </c>
      <c r="Z20" s="6" t="s">
        <v>363</v>
      </c>
      <c r="AA20" s="6"/>
      <c r="AB20" s="6"/>
      <c r="AC20" s="6" t="s">
        <v>363</v>
      </c>
      <c r="AD20" s="6" t="s">
        <v>363</v>
      </c>
      <c r="AE20" s="6"/>
      <c r="AF20" s="6"/>
      <c r="AG20" s="6" t="s">
        <v>360</v>
      </c>
      <c r="AH20" s="6" t="s">
        <v>360</v>
      </c>
      <c r="AI20" s="6"/>
      <c r="AJ20" s="6"/>
      <c r="AK20" s="6" t="s">
        <v>363</v>
      </c>
      <c r="AL20" s="6" t="s">
        <v>363</v>
      </c>
      <c r="AM20" s="6"/>
      <c r="AN20" s="6"/>
      <c r="AO20" s="6"/>
      <c r="AP20" s="6" t="s">
        <v>360</v>
      </c>
      <c r="AQ20" s="6" t="s">
        <v>360</v>
      </c>
      <c r="AR20" s="6"/>
      <c r="AS20" s="6"/>
      <c r="AT20" s="6" t="s">
        <v>363</v>
      </c>
      <c r="AU20" s="6" t="s">
        <v>363</v>
      </c>
      <c r="AV20" s="6"/>
      <c r="AW20" s="6"/>
      <c r="AX20" s="6" t="s">
        <v>363</v>
      </c>
      <c r="AY20" s="6" t="s">
        <v>363</v>
      </c>
      <c r="AZ20" s="6"/>
      <c r="BA20" s="6"/>
      <c r="BB20" s="6" t="s">
        <v>363</v>
      </c>
      <c r="BC20" s="6" t="s">
        <v>363</v>
      </c>
      <c r="BD20" s="6"/>
      <c r="BE20" s="6"/>
      <c r="BF20" s="6" t="s">
        <v>363</v>
      </c>
      <c r="BG20" s="6" t="s">
        <v>363</v>
      </c>
      <c r="BH20" s="6"/>
      <c r="BI20" s="6"/>
      <c r="BJ20" s="6" t="s">
        <v>363</v>
      </c>
      <c r="BK20" s="6" t="s">
        <v>363</v>
      </c>
      <c r="BL20" s="6"/>
      <c r="BM20" s="6"/>
      <c r="BN20" s="6" t="s">
        <v>360</v>
      </c>
      <c r="BO20" s="6" t="s">
        <v>363</v>
      </c>
      <c r="BP20" s="6"/>
      <c r="BQ20" s="6"/>
      <c r="BR20" s="6" t="s">
        <v>360</v>
      </c>
      <c r="BS20" s="6"/>
      <c r="BT20" s="6" t="s">
        <v>360</v>
      </c>
      <c r="BU20" s="6"/>
      <c r="BV20" s="6" t="s">
        <v>360</v>
      </c>
      <c r="BW20" s="6"/>
      <c r="BX20" s="6" t="s">
        <v>363</v>
      </c>
      <c r="BY20" s="6" t="s">
        <v>596</v>
      </c>
      <c r="BZ20" s="6" t="s">
        <v>363</v>
      </c>
      <c r="CA20" s="6"/>
    </row>
    <row r="21" spans="1:79" ht="15" customHeight="1" x14ac:dyDescent="0.25">
      <c r="A21" s="5" t="s">
        <v>70</v>
      </c>
      <c r="B21" s="6" t="s">
        <v>360</v>
      </c>
      <c r="C21" s="6"/>
      <c r="D21" s="6" t="s">
        <v>363</v>
      </c>
      <c r="E21" s="6" t="s">
        <v>865</v>
      </c>
      <c r="F21" s="6" t="s">
        <v>363</v>
      </c>
      <c r="G21" s="6" t="s">
        <v>363</v>
      </c>
      <c r="H21" s="6" t="s">
        <v>866</v>
      </c>
      <c r="I21" s="6"/>
      <c r="J21" s="6" t="s">
        <v>360</v>
      </c>
      <c r="K21" s="6" t="s">
        <v>363</v>
      </c>
      <c r="L21" s="6" t="s">
        <v>363</v>
      </c>
      <c r="M21" s="6" t="s">
        <v>360</v>
      </c>
      <c r="N21" s="7" t="s">
        <v>867</v>
      </c>
      <c r="O21" s="6" t="s">
        <v>360</v>
      </c>
      <c r="P21" s="6"/>
      <c r="Q21" s="6" t="s">
        <v>363</v>
      </c>
      <c r="R21" s="6"/>
      <c r="S21" s="6" t="s">
        <v>360</v>
      </c>
      <c r="T21" s="6" t="s">
        <v>868</v>
      </c>
      <c r="U21" s="6" t="s">
        <v>360</v>
      </c>
      <c r="V21" s="6" t="s">
        <v>360</v>
      </c>
      <c r="W21" s="6"/>
      <c r="X21" s="6"/>
      <c r="Y21" s="6" t="s">
        <v>363</v>
      </c>
      <c r="Z21" s="6" t="s">
        <v>363</v>
      </c>
      <c r="AA21" s="6"/>
      <c r="AB21" s="6"/>
      <c r="AC21" s="6" t="s">
        <v>404</v>
      </c>
      <c r="AD21" s="6" t="s">
        <v>404</v>
      </c>
      <c r="AE21" s="6"/>
      <c r="AF21" s="6"/>
      <c r="AG21" s="6" t="s">
        <v>360</v>
      </c>
      <c r="AH21" s="6" t="s">
        <v>360</v>
      </c>
      <c r="AI21" s="6"/>
      <c r="AJ21" s="6"/>
      <c r="AK21" s="6" t="s">
        <v>363</v>
      </c>
      <c r="AL21" s="6" t="s">
        <v>363</v>
      </c>
      <c r="AM21" s="6"/>
      <c r="AN21" s="6"/>
      <c r="AO21" s="6"/>
      <c r="AP21" s="6" t="s">
        <v>360</v>
      </c>
      <c r="AQ21" s="6" t="s">
        <v>360</v>
      </c>
      <c r="AR21" s="6"/>
      <c r="AS21" s="6"/>
      <c r="AT21" s="6" t="s">
        <v>360</v>
      </c>
      <c r="AU21" s="6" t="s">
        <v>360</v>
      </c>
      <c r="AV21" s="6"/>
      <c r="AW21" s="6"/>
      <c r="AX21" s="6" t="s">
        <v>360</v>
      </c>
      <c r="AY21" s="6" t="s">
        <v>360</v>
      </c>
      <c r="AZ21" s="6"/>
      <c r="BA21" s="6"/>
      <c r="BB21" s="6" t="s">
        <v>360</v>
      </c>
      <c r="BC21" s="6" t="s">
        <v>360</v>
      </c>
      <c r="BD21" s="6"/>
      <c r="BE21" s="6"/>
      <c r="BF21" s="6" t="s">
        <v>360</v>
      </c>
      <c r="BG21" s="6" t="s">
        <v>360</v>
      </c>
      <c r="BH21" s="6"/>
      <c r="BI21" s="6"/>
      <c r="BJ21" s="6" t="s">
        <v>360</v>
      </c>
      <c r="BK21" s="6" t="s">
        <v>360</v>
      </c>
      <c r="BL21" s="6"/>
      <c r="BM21" s="6"/>
      <c r="BN21" s="6" t="s">
        <v>360</v>
      </c>
      <c r="BO21" s="6" t="s">
        <v>360</v>
      </c>
      <c r="BP21" s="6"/>
      <c r="BQ21" s="6"/>
      <c r="BR21" s="6" t="s">
        <v>360</v>
      </c>
      <c r="BS21" s="6"/>
      <c r="BT21" s="6" t="s">
        <v>360</v>
      </c>
      <c r="BU21" s="6"/>
      <c r="BV21" s="6" t="s">
        <v>360</v>
      </c>
      <c r="BW21" s="6"/>
      <c r="BX21" s="6" t="s">
        <v>360</v>
      </c>
      <c r="BY21" s="6"/>
      <c r="BZ21" s="6" t="s">
        <v>360</v>
      </c>
      <c r="CA21" s="6"/>
    </row>
    <row r="22" spans="1:79" ht="15" customHeight="1" x14ac:dyDescent="0.25">
      <c r="A22" s="5" t="s">
        <v>71</v>
      </c>
      <c r="B22" s="6" t="s">
        <v>360</v>
      </c>
      <c r="C22" s="6"/>
      <c r="D22" s="6" t="s">
        <v>363</v>
      </c>
      <c r="E22" s="6" t="s">
        <v>707</v>
      </c>
      <c r="F22" s="6" t="s">
        <v>360</v>
      </c>
      <c r="G22" s="6" t="s">
        <v>363</v>
      </c>
      <c r="H22" s="6" t="s">
        <v>708</v>
      </c>
      <c r="I22" s="6"/>
      <c r="J22" s="6" t="s">
        <v>360</v>
      </c>
      <c r="K22" s="6" t="s">
        <v>360</v>
      </c>
      <c r="L22" s="6" t="s">
        <v>360</v>
      </c>
      <c r="M22" s="6" t="s">
        <v>360</v>
      </c>
      <c r="N22" s="6" t="s">
        <v>709</v>
      </c>
      <c r="O22" s="6" t="s">
        <v>360</v>
      </c>
      <c r="P22" s="6" t="s">
        <v>710</v>
      </c>
      <c r="Q22" s="6" t="s">
        <v>360</v>
      </c>
      <c r="R22" s="7" t="s">
        <v>711</v>
      </c>
      <c r="S22" s="6" t="s">
        <v>360</v>
      </c>
      <c r="T22" s="6" t="s">
        <v>712</v>
      </c>
      <c r="U22" s="6" t="s">
        <v>360</v>
      </c>
      <c r="V22" s="6" t="s">
        <v>360</v>
      </c>
      <c r="W22" s="6"/>
      <c r="X22" s="6"/>
      <c r="Y22" s="6" t="s">
        <v>363</v>
      </c>
      <c r="Z22" s="6" t="s">
        <v>363</v>
      </c>
      <c r="AA22" s="6"/>
      <c r="AB22" s="6"/>
      <c r="AC22" s="6" t="s">
        <v>360</v>
      </c>
      <c r="AD22" s="6" t="s">
        <v>363</v>
      </c>
      <c r="AE22" s="6"/>
      <c r="AF22" s="6"/>
      <c r="AG22" s="6" t="s">
        <v>360</v>
      </c>
      <c r="AH22" s="6" t="s">
        <v>360</v>
      </c>
      <c r="AI22" s="6"/>
      <c r="AJ22" s="6"/>
      <c r="AK22" s="6" t="s">
        <v>360</v>
      </c>
      <c r="AL22" s="6" t="s">
        <v>360</v>
      </c>
      <c r="AM22" s="6"/>
      <c r="AN22" s="6" t="s">
        <v>713</v>
      </c>
      <c r="AO22" s="6" t="s">
        <v>393</v>
      </c>
      <c r="AP22" s="6" t="s">
        <v>360</v>
      </c>
      <c r="AQ22" s="6" t="s">
        <v>363</v>
      </c>
      <c r="AR22" s="6"/>
      <c r="AS22" s="6"/>
      <c r="AT22" s="6" t="s">
        <v>360</v>
      </c>
      <c r="AU22" s="6" t="s">
        <v>363</v>
      </c>
      <c r="AV22" s="6"/>
      <c r="AW22" s="6"/>
      <c r="AX22" s="6" t="s">
        <v>360</v>
      </c>
      <c r="AY22" s="6" t="s">
        <v>360</v>
      </c>
      <c r="AZ22" s="6"/>
      <c r="BA22" s="6"/>
      <c r="BB22" s="6" t="s">
        <v>360</v>
      </c>
      <c r="BC22" s="6" t="s">
        <v>360</v>
      </c>
      <c r="BD22" s="6"/>
      <c r="BE22" s="6"/>
      <c r="BF22" s="6" t="s">
        <v>360</v>
      </c>
      <c r="BG22" s="6" t="s">
        <v>360</v>
      </c>
      <c r="BH22" s="6"/>
      <c r="BI22" s="6"/>
      <c r="BJ22" s="6" t="s">
        <v>360</v>
      </c>
      <c r="BK22" s="6" t="s">
        <v>360</v>
      </c>
      <c r="BL22" s="6"/>
      <c r="BM22" s="6"/>
      <c r="BN22" s="6" t="s">
        <v>360</v>
      </c>
      <c r="BO22" s="6" t="s">
        <v>360</v>
      </c>
      <c r="BP22" s="6"/>
      <c r="BQ22" s="6"/>
      <c r="BR22" s="6" t="s">
        <v>363</v>
      </c>
      <c r="BS22" s="6"/>
      <c r="BT22" s="6" t="s">
        <v>363</v>
      </c>
      <c r="BU22" s="6"/>
      <c r="BV22" s="6" t="s">
        <v>360</v>
      </c>
      <c r="BW22" s="6"/>
      <c r="BX22" s="6" t="s">
        <v>348</v>
      </c>
      <c r="BY22" s="6" t="s">
        <v>714</v>
      </c>
      <c r="BZ22" s="6" t="s">
        <v>360</v>
      </c>
      <c r="CA22" s="6" t="s">
        <v>396</v>
      </c>
    </row>
    <row r="23" spans="1:79" ht="15" customHeight="1" x14ac:dyDescent="0.25">
      <c r="A23" s="5" t="s">
        <v>72</v>
      </c>
      <c r="B23" s="6" t="s">
        <v>360</v>
      </c>
      <c r="C23" s="6"/>
      <c r="D23" s="6" t="s">
        <v>363</v>
      </c>
      <c r="E23" s="6" t="s">
        <v>707</v>
      </c>
      <c r="F23" s="6" t="s">
        <v>360</v>
      </c>
      <c r="G23" s="6" t="s">
        <v>363</v>
      </c>
      <c r="H23" s="6" t="s">
        <v>708</v>
      </c>
      <c r="I23" s="6"/>
      <c r="J23" s="6" t="s">
        <v>360</v>
      </c>
      <c r="K23" s="6" t="s">
        <v>360</v>
      </c>
      <c r="L23" s="6" t="s">
        <v>360</v>
      </c>
      <c r="M23" s="6" t="s">
        <v>360</v>
      </c>
      <c r="N23" s="6" t="s">
        <v>709</v>
      </c>
      <c r="O23" s="6" t="s">
        <v>360</v>
      </c>
      <c r="P23" s="6" t="s">
        <v>710</v>
      </c>
      <c r="Q23" s="6" t="s">
        <v>360</v>
      </c>
      <c r="R23" s="7" t="s">
        <v>711</v>
      </c>
      <c r="S23" s="6" t="s">
        <v>360</v>
      </c>
      <c r="T23" s="6" t="s">
        <v>712</v>
      </c>
      <c r="U23" s="6" t="s">
        <v>360</v>
      </c>
      <c r="V23" s="6" t="s">
        <v>360</v>
      </c>
      <c r="W23" s="6"/>
      <c r="X23" s="6"/>
      <c r="Y23" s="6" t="s">
        <v>363</v>
      </c>
      <c r="Z23" s="6" t="s">
        <v>363</v>
      </c>
      <c r="AA23" s="6"/>
      <c r="AB23" s="6"/>
      <c r="AC23" s="6" t="s">
        <v>360</v>
      </c>
      <c r="AD23" s="6" t="s">
        <v>363</v>
      </c>
      <c r="AE23" s="6"/>
      <c r="AF23" s="6"/>
      <c r="AG23" s="6" t="s">
        <v>360</v>
      </c>
      <c r="AH23" s="6" t="s">
        <v>360</v>
      </c>
      <c r="AI23" s="6"/>
      <c r="AJ23" s="6"/>
      <c r="AK23" s="6" t="s">
        <v>360</v>
      </c>
      <c r="AL23" s="6" t="s">
        <v>360</v>
      </c>
      <c r="AM23" s="6"/>
      <c r="AN23" s="6" t="s">
        <v>713</v>
      </c>
      <c r="AO23" s="6" t="s">
        <v>393</v>
      </c>
      <c r="AP23" s="6" t="s">
        <v>360</v>
      </c>
      <c r="AQ23" s="6" t="s">
        <v>363</v>
      </c>
      <c r="AR23" s="6"/>
      <c r="AS23" s="6"/>
      <c r="AT23" s="6" t="s">
        <v>360</v>
      </c>
      <c r="AU23" s="6" t="s">
        <v>363</v>
      </c>
      <c r="AV23" s="6"/>
      <c r="AW23" s="6"/>
      <c r="AX23" s="6" t="s">
        <v>360</v>
      </c>
      <c r="AY23" s="6" t="s">
        <v>360</v>
      </c>
      <c r="AZ23" s="6"/>
      <c r="BA23" s="6"/>
      <c r="BB23" s="6" t="s">
        <v>360</v>
      </c>
      <c r="BC23" s="6" t="s">
        <v>360</v>
      </c>
      <c r="BD23" s="6"/>
      <c r="BE23" s="6"/>
      <c r="BF23" s="6" t="s">
        <v>360</v>
      </c>
      <c r="BG23" s="6" t="s">
        <v>360</v>
      </c>
      <c r="BH23" s="6"/>
      <c r="BI23" s="6"/>
      <c r="BJ23" s="6" t="s">
        <v>360</v>
      </c>
      <c r="BK23" s="6" t="s">
        <v>360</v>
      </c>
      <c r="BL23" s="6"/>
      <c r="BM23" s="6"/>
      <c r="BN23" s="6" t="s">
        <v>360</v>
      </c>
      <c r="BO23" s="6" t="s">
        <v>360</v>
      </c>
      <c r="BP23" s="6"/>
      <c r="BQ23" s="6"/>
      <c r="BR23" s="6" t="s">
        <v>363</v>
      </c>
      <c r="BS23" s="6"/>
      <c r="BT23" s="6" t="s">
        <v>363</v>
      </c>
      <c r="BU23" s="6"/>
      <c r="BV23" s="6" t="s">
        <v>360</v>
      </c>
      <c r="BW23" s="6"/>
      <c r="BX23" s="6" t="s">
        <v>348</v>
      </c>
      <c r="BY23" s="6" t="s">
        <v>714</v>
      </c>
      <c r="BZ23" s="6" t="s">
        <v>360</v>
      </c>
      <c r="CA23" s="6" t="s">
        <v>396</v>
      </c>
    </row>
    <row r="24" spans="1:79" ht="15" customHeight="1" x14ac:dyDescent="0.25">
      <c r="A24" s="5" t="s">
        <v>73</v>
      </c>
      <c r="B24" s="6" t="s">
        <v>360</v>
      </c>
      <c r="C24" s="6"/>
      <c r="D24" s="6" t="s">
        <v>363</v>
      </c>
      <c r="E24" s="6" t="s">
        <v>530</v>
      </c>
      <c r="F24" s="6" t="s">
        <v>363</v>
      </c>
      <c r="G24" s="6" t="s">
        <v>363</v>
      </c>
      <c r="H24" s="6" t="s">
        <v>531</v>
      </c>
      <c r="I24" s="6"/>
      <c r="J24" s="6" t="s">
        <v>360</v>
      </c>
      <c r="K24" s="6" t="s">
        <v>360</v>
      </c>
      <c r="L24" s="6" t="s">
        <v>360</v>
      </c>
      <c r="M24" s="6" t="s">
        <v>360</v>
      </c>
      <c r="N24" s="6" t="s">
        <v>377</v>
      </c>
      <c r="O24" s="6" t="s">
        <v>360</v>
      </c>
      <c r="P24" s="6">
        <v>0</v>
      </c>
      <c r="Q24" s="6" t="s">
        <v>360</v>
      </c>
      <c r="R24" s="6" t="s">
        <v>532</v>
      </c>
      <c r="S24" s="6" t="s">
        <v>360</v>
      </c>
      <c r="T24" s="6" t="s">
        <v>533</v>
      </c>
      <c r="U24" s="6" t="s">
        <v>404</v>
      </c>
      <c r="V24" s="6" t="s">
        <v>404</v>
      </c>
      <c r="W24" s="6"/>
      <c r="X24" s="6"/>
      <c r="Y24" s="6" t="s">
        <v>360</v>
      </c>
      <c r="Z24" s="6" t="s">
        <v>360</v>
      </c>
      <c r="AA24" s="6"/>
      <c r="AB24" s="6"/>
      <c r="AC24" s="6" t="s">
        <v>360</v>
      </c>
      <c r="AD24" s="6" t="s">
        <v>360</v>
      </c>
      <c r="AE24" s="6"/>
      <c r="AF24" s="6"/>
      <c r="AG24" s="6" t="s">
        <v>360</v>
      </c>
      <c r="AH24" s="6" t="s">
        <v>363</v>
      </c>
      <c r="AI24" s="6"/>
      <c r="AJ24" s="6"/>
      <c r="AK24" s="6" t="s">
        <v>360</v>
      </c>
      <c r="AL24" s="6" t="s">
        <v>360</v>
      </c>
      <c r="AM24" s="6"/>
      <c r="AN24" s="6"/>
      <c r="AO24" s="6"/>
      <c r="AP24" s="6" t="s">
        <v>360</v>
      </c>
      <c r="AQ24" s="6" t="s">
        <v>363</v>
      </c>
      <c r="AR24" s="6"/>
      <c r="AS24" s="6"/>
      <c r="AT24" s="6" t="s">
        <v>360</v>
      </c>
      <c r="AU24" s="6" t="s">
        <v>363</v>
      </c>
      <c r="AV24" s="6"/>
      <c r="AW24" s="6"/>
      <c r="AX24" s="6" t="s">
        <v>360</v>
      </c>
      <c r="AY24" s="6" t="s">
        <v>360</v>
      </c>
      <c r="AZ24" s="6"/>
      <c r="BA24" s="6"/>
      <c r="BB24" s="6" t="s">
        <v>360</v>
      </c>
      <c r="BC24" s="6" t="s">
        <v>360</v>
      </c>
      <c r="BD24" s="6"/>
      <c r="BE24" s="6"/>
      <c r="BF24" s="6" t="s">
        <v>360</v>
      </c>
      <c r="BG24" s="6" t="s">
        <v>360</v>
      </c>
      <c r="BH24" s="6"/>
      <c r="BI24" s="6"/>
      <c r="BJ24" s="6" t="s">
        <v>360</v>
      </c>
      <c r="BK24" s="6" t="s">
        <v>360</v>
      </c>
      <c r="BL24" s="6"/>
      <c r="BM24" s="6"/>
      <c r="BN24" s="6" t="s">
        <v>360</v>
      </c>
      <c r="BO24" s="6" t="s">
        <v>360</v>
      </c>
      <c r="BP24" s="6"/>
      <c r="BQ24" s="6"/>
      <c r="BR24" s="6" t="s">
        <v>360</v>
      </c>
      <c r="BS24" s="6"/>
      <c r="BT24" s="6" t="s">
        <v>360</v>
      </c>
      <c r="BU24" s="6"/>
      <c r="BV24" s="6" t="s">
        <v>360</v>
      </c>
      <c r="BW24" s="6"/>
      <c r="BX24" s="6" t="s">
        <v>360</v>
      </c>
      <c r="BY24" s="6" t="s">
        <v>534</v>
      </c>
      <c r="BZ24" s="6" t="s">
        <v>360</v>
      </c>
      <c r="CA24" s="6" t="s">
        <v>534</v>
      </c>
    </row>
    <row r="25" spans="1:79" ht="15" customHeight="1" x14ac:dyDescent="0.25">
      <c r="A25" s="5" t="s">
        <v>74</v>
      </c>
      <c r="B25" s="6" t="s">
        <v>360</v>
      </c>
      <c r="C25" s="6"/>
      <c r="D25" s="6" t="s">
        <v>363</v>
      </c>
      <c r="E25" s="6"/>
      <c r="F25" s="6" t="s">
        <v>363</v>
      </c>
      <c r="G25" s="6" t="s">
        <v>363</v>
      </c>
      <c r="H25" s="6"/>
      <c r="I25" s="6"/>
      <c r="J25" s="6" t="s">
        <v>360</v>
      </c>
      <c r="K25" s="6" t="s">
        <v>363</v>
      </c>
      <c r="L25" s="6" t="s">
        <v>363</v>
      </c>
      <c r="M25" s="6" t="s">
        <v>360</v>
      </c>
      <c r="N25" s="6" t="s">
        <v>519</v>
      </c>
      <c r="O25" s="6" t="s">
        <v>360</v>
      </c>
      <c r="P25" s="6" t="s">
        <v>520</v>
      </c>
      <c r="Q25" s="6" t="s">
        <v>360</v>
      </c>
      <c r="R25" s="6" t="s">
        <v>521</v>
      </c>
      <c r="S25" s="6" t="s">
        <v>360</v>
      </c>
      <c r="T25" s="6" t="s">
        <v>522</v>
      </c>
      <c r="U25" s="6" t="s">
        <v>363</v>
      </c>
      <c r="V25" s="6" t="s">
        <v>363</v>
      </c>
      <c r="W25" s="6"/>
      <c r="X25" s="6"/>
      <c r="Y25" s="6" t="s">
        <v>363</v>
      </c>
      <c r="Z25" s="6" t="s">
        <v>363</v>
      </c>
      <c r="AA25" s="6"/>
      <c r="AB25" s="6"/>
      <c r="AC25" s="6" t="s">
        <v>363</v>
      </c>
      <c r="AD25" s="6" t="s">
        <v>363</v>
      </c>
      <c r="AE25" s="6"/>
      <c r="AF25" s="6"/>
      <c r="AG25" s="6" t="s">
        <v>360</v>
      </c>
      <c r="AH25" s="6" t="s">
        <v>360</v>
      </c>
      <c r="AI25" s="6"/>
      <c r="AJ25" s="6"/>
      <c r="AK25" s="6" t="s">
        <v>363</v>
      </c>
      <c r="AL25" s="6" t="s">
        <v>363</v>
      </c>
      <c r="AM25" s="6"/>
      <c r="AN25" s="6"/>
      <c r="AO25" s="6"/>
      <c r="AP25" s="6" t="s">
        <v>360</v>
      </c>
      <c r="AQ25" s="6" t="s">
        <v>363</v>
      </c>
      <c r="AR25" s="6"/>
      <c r="AS25" s="6"/>
      <c r="AT25" s="6" t="s">
        <v>360</v>
      </c>
      <c r="AU25" s="6" t="s">
        <v>363</v>
      </c>
      <c r="AV25" s="6"/>
      <c r="AW25" s="6"/>
      <c r="AX25" s="6" t="s">
        <v>360</v>
      </c>
      <c r="AY25" s="6" t="s">
        <v>363</v>
      </c>
      <c r="AZ25" s="6"/>
      <c r="BA25" s="6"/>
      <c r="BB25" s="6" t="s">
        <v>360</v>
      </c>
      <c r="BC25" s="6" t="s">
        <v>363</v>
      </c>
      <c r="BD25" s="6"/>
      <c r="BE25" s="6"/>
      <c r="BF25" s="6" t="s">
        <v>360</v>
      </c>
      <c r="BG25" s="6" t="s">
        <v>363</v>
      </c>
      <c r="BH25" s="6"/>
      <c r="BI25" s="6"/>
      <c r="BJ25" s="6" t="s">
        <v>360</v>
      </c>
      <c r="BK25" s="6" t="s">
        <v>363</v>
      </c>
      <c r="BL25" s="6"/>
      <c r="BM25" s="6"/>
      <c r="BN25" s="6" t="s">
        <v>360</v>
      </c>
      <c r="BO25" s="6" t="s">
        <v>363</v>
      </c>
      <c r="BP25" s="6"/>
      <c r="BQ25" s="6"/>
      <c r="BR25" s="6" t="s">
        <v>360</v>
      </c>
      <c r="BS25" s="6"/>
      <c r="BT25" s="6" t="s">
        <v>360</v>
      </c>
      <c r="BU25" s="6"/>
      <c r="BV25" s="6" t="s">
        <v>360</v>
      </c>
      <c r="BW25" s="6"/>
      <c r="BX25" s="6" t="s">
        <v>348</v>
      </c>
      <c r="BY25" s="6" t="s">
        <v>523</v>
      </c>
      <c r="BZ25" s="6" t="s">
        <v>348</v>
      </c>
      <c r="CA25" s="6" t="s">
        <v>1018</v>
      </c>
    </row>
    <row r="26" spans="1:79" ht="15" customHeight="1" x14ac:dyDescent="0.25">
      <c r="A26" s="5" t="s">
        <v>75</v>
      </c>
      <c r="B26" s="24" t="s">
        <v>360</v>
      </c>
      <c r="C26" s="6"/>
      <c r="D26" s="24" t="s">
        <v>348</v>
      </c>
      <c r="E26" s="24" t="s">
        <v>1167</v>
      </c>
      <c r="F26" s="24" t="s">
        <v>363</v>
      </c>
      <c r="G26" s="24" t="s">
        <v>360</v>
      </c>
      <c r="H26" s="28" t="s">
        <v>1168</v>
      </c>
      <c r="I26" s="6">
        <v>178</v>
      </c>
      <c r="J26" s="24" t="s">
        <v>360</v>
      </c>
      <c r="K26" s="24" t="s">
        <v>363</v>
      </c>
      <c r="L26" s="24" t="s">
        <v>360</v>
      </c>
      <c r="M26" s="24" t="s">
        <v>360</v>
      </c>
      <c r="N26" s="24" t="s">
        <v>1169</v>
      </c>
      <c r="O26" s="24" t="s">
        <v>360</v>
      </c>
      <c r="P26" s="6"/>
      <c r="Q26" s="24" t="s">
        <v>360</v>
      </c>
      <c r="R26" s="28" t="s">
        <v>1177</v>
      </c>
      <c r="S26" s="24" t="s">
        <v>360</v>
      </c>
      <c r="T26" s="24" t="s">
        <v>1178</v>
      </c>
      <c r="U26" s="24" t="s">
        <v>539</v>
      </c>
      <c r="V26" s="24" t="s">
        <v>539</v>
      </c>
      <c r="W26" s="6"/>
      <c r="X26" s="6"/>
      <c r="Y26" s="24" t="s">
        <v>539</v>
      </c>
      <c r="Z26" s="24" t="s">
        <v>539</v>
      </c>
      <c r="AA26" s="6"/>
      <c r="AB26" s="6"/>
      <c r="AC26" s="24" t="s">
        <v>539</v>
      </c>
      <c r="AD26" s="24" t="s">
        <v>539</v>
      </c>
      <c r="AE26" s="6"/>
      <c r="AF26" s="6"/>
      <c r="AG26" s="24" t="s">
        <v>360</v>
      </c>
      <c r="AH26" s="24" t="s">
        <v>363</v>
      </c>
      <c r="AI26" s="6"/>
      <c r="AJ26" s="6"/>
      <c r="AK26" s="24" t="s">
        <v>360</v>
      </c>
      <c r="AL26" s="24" t="s">
        <v>360</v>
      </c>
      <c r="AM26" s="6"/>
      <c r="AN26" s="6">
        <v>267852</v>
      </c>
      <c r="AO26" s="28" t="s">
        <v>1179</v>
      </c>
      <c r="AP26" s="24" t="s">
        <v>360</v>
      </c>
      <c r="AQ26" s="24" t="s">
        <v>363</v>
      </c>
      <c r="AR26" s="6"/>
      <c r="AS26" s="6"/>
      <c r="AT26" s="24" t="s">
        <v>360</v>
      </c>
      <c r="AU26" s="24" t="s">
        <v>363</v>
      </c>
      <c r="AV26" s="6"/>
      <c r="AW26" s="6"/>
      <c r="AX26" s="24" t="s">
        <v>360</v>
      </c>
      <c r="AY26" s="24" t="s">
        <v>363</v>
      </c>
      <c r="AZ26" s="6"/>
      <c r="BA26" s="6"/>
      <c r="BB26" s="24" t="s">
        <v>360</v>
      </c>
      <c r="BC26" s="24" t="s">
        <v>363</v>
      </c>
      <c r="BD26" s="6"/>
      <c r="BE26" s="6"/>
      <c r="BF26" s="24" t="s">
        <v>360</v>
      </c>
      <c r="BG26" s="24" t="s">
        <v>363</v>
      </c>
      <c r="BH26" s="6"/>
      <c r="BI26" s="6"/>
      <c r="BJ26" s="24" t="s">
        <v>360</v>
      </c>
      <c r="BK26" s="24" t="s">
        <v>363</v>
      </c>
      <c r="BL26" s="6"/>
      <c r="BM26" s="6"/>
      <c r="BN26" s="24" t="s">
        <v>360</v>
      </c>
      <c r="BO26" s="24" t="s">
        <v>363</v>
      </c>
      <c r="BP26" s="6"/>
      <c r="BQ26" s="6"/>
      <c r="BR26" s="24" t="s">
        <v>360</v>
      </c>
      <c r="BS26" s="6"/>
      <c r="BT26" s="24" t="s">
        <v>363</v>
      </c>
      <c r="BU26" s="6"/>
      <c r="BV26" s="24" t="s">
        <v>360</v>
      </c>
      <c r="BW26" s="6"/>
      <c r="BX26" s="24" t="s">
        <v>360</v>
      </c>
      <c r="BY26" s="24" t="s">
        <v>1180</v>
      </c>
      <c r="BZ26" s="24" t="s">
        <v>360</v>
      </c>
      <c r="CA26" s="6" t="s">
        <v>1181</v>
      </c>
    </row>
    <row r="27" spans="1:79" ht="15" customHeight="1" x14ac:dyDescent="0.25">
      <c r="A27" s="5" t="s">
        <v>76</v>
      </c>
      <c r="B27" s="6" t="s">
        <v>360</v>
      </c>
      <c r="C27" s="6">
        <v>451100</v>
      </c>
      <c r="D27" s="6" t="s">
        <v>363</v>
      </c>
      <c r="E27" s="6"/>
      <c r="F27" s="6" t="s">
        <v>363</v>
      </c>
      <c r="G27" s="6" t="s">
        <v>360</v>
      </c>
      <c r="H27" s="6" t="s">
        <v>697</v>
      </c>
      <c r="I27" s="6"/>
      <c r="J27" s="6" t="s">
        <v>360</v>
      </c>
      <c r="K27" s="6" t="s">
        <v>360</v>
      </c>
      <c r="L27" s="6" t="s">
        <v>360</v>
      </c>
      <c r="M27" s="6" t="s">
        <v>360</v>
      </c>
      <c r="N27" s="6" t="s">
        <v>698</v>
      </c>
      <c r="O27" s="6" t="s">
        <v>360</v>
      </c>
      <c r="P27" s="6"/>
      <c r="Q27" s="6" t="s">
        <v>360</v>
      </c>
      <c r="R27" s="6" t="s">
        <v>699</v>
      </c>
      <c r="S27" s="6" t="s">
        <v>360</v>
      </c>
      <c r="T27" s="6" t="s">
        <v>700</v>
      </c>
      <c r="U27" s="6" t="s">
        <v>363</v>
      </c>
      <c r="V27" s="6" t="s">
        <v>363</v>
      </c>
      <c r="W27" s="6"/>
      <c r="X27" s="6"/>
      <c r="Y27" s="6" t="s">
        <v>363</v>
      </c>
      <c r="Z27" s="6" t="s">
        <v>363</v>
      </c>
      <c r="AA27" s="6"/>
      <c r="AB27" s="6"/>
      <c r="AC27" s="6" t="s">
        <v>363</v>
      </c>
      <c r="AD27" s="6" t="s">
        <v>363</v>
      </c>
      <c r="AE27" s="6"/>
      <c r="AF27" s="6"/>
      <c r="AG27" s="6" t="s">
        <v>360</v>
      </c>
      <c r="AH27" s="6" t="s">
        <v>360</v>
      </c>
      <c r="AI27" s="6"/>
      <c r="AJ27" s="6">
        <v>60900</v>
      </c>
      <c r="AK27" s="6" t="s">
        <v>360</v>
      </c>
      <c r="AL27" s="6" t="s">
        <v>360</v>
      </c>
      <c r="AM27" s="6"/>
      <c r="AN27" s="6"/>
      <c r="AO27" s="6" t="s">
        <v>422</v>
      </c>
      <c r="AP27" s="6" t="s">
        <v>363</v>
      </c>
      <c r="AQ27" s="6" t="s">
        <v>363</v>
      </c>
      <c r="AR27" s="6"/>
      <c r="AS27" s="6"/>
      <c r="AT27" s="6" t="s">
        <v>360</v>
      </c>
      <c r="AU27" s="6" t="s">
        <v>360</v>
      </c>
      <c r="AV27" s="6"/>
      <c r="AW27" s="6"/>
      <c r="AX27" s="6" t="s">
        <v>360</v>
      </c>
      <c r="AY27" s="6" t="s">
        <v>360</v>
      </c>
      <c r="AZ27" s="6"/>
      <c r="BA27" s="6"/>
      <c r="BB27" s="6" t="s">
        <v>360</v>
      </c>
      <c r="BC27" s="6" t="s">
        <v>360</v>
      </c>
      <c r="BD27" s="6"/>
      <c r="BE27" s="6"/>
      <c r="BF27" s="6" t="s">
        <v>360</v>
      </c>
      <c r="BG27" s="6" t="s">
        <v>360</v>
      </c>
      <c r="BH27" s="6"/>
      <c r="BI27" s="6"/>
      <c r="BJ27" s="6" t="s">
        <v>360</v>
      </c>
      <c r="BK27" s="6" t="s">
        <v>360</v>
      </c>
      <c r="BL27" s="6"/>
      <c r="BM27" s="6"/>
      <c r="BN27" s="6" t="s">
        <v>360</v>
      </c>
      <c r="BO27" s="6" t="s">
        <v>360</v>
      </c>
      <c r="BP27" s="6"/>
      <c r="BQ27" s="6"/>
      <c r="BR27" s="6" t="s">
        <v>360</v>
      </c>
      <c r="BS27" s="6"/>
      <c r="BT27" s="6" t="s">
        <v>363</v>
      </c>
      <c r="BU27" s="6"/>
      <c r="BV27" s="6" t="s">
        <v>360</v>
      </c>
      <c r="BW27" s="6"/>
      <c r="BX27" s="6" t="s">
        <v>360</v>
      </c>
      <c r="BY27" s="6"/>
      <c r="BZ27" s="6" t="s">
        <v>360</v>
      </c>
      <c r="CA27" s="6"/>
    </row>
    <row r="28" spans="1:79" ht="15" customHeight="1" x14ac:dyDescent="0.25">
      <c r="A28" s="5" t="s">
        <v>77</v>
      </c>
      <c r="B28" s="6" t="s">
        <v>360</v>
      </c>
      <c r="C28" s="6"/>
      <c r="D28" s="6" t="s">
        <v>363</v>
      </c>
      <c r="E28" s="6" t="s">
        <v>959</v>
      </c>
      <c r="F28" s="6" t="s">
        <v>363</v>
      </c>
      <c r="G28" s="6" t="s">
        <v>360</v>
      </c>
      <c r="H28" s="6" t="s">
        <v>960</v>
      </c>
      <c r="I28" s="6"/>
      <c r="J28" s="6" t="s">
        <v>360</v>
      </c>
      <c r="K28" s="6" t="s">
        <v>360</v>
      </c>
      <c r="L28" s="6" t="s">
        <v>360</v>
      </c>
      <c r="M28" s="6" t="s">
        <v>360</v>
      </c>
      <c r="N28" s="6" t="s">
        <v>961</v>
      </c>
      <c r="O28" s="6" t="s">
        <v>360</v>
      </c>
      <c r="P28" s="6">
        <v>3</v>
      </c>
      <c r="Q28" s="6" t="s">
        <v>360</v>
      </c>
      <c r="R28" s="6" t="s">
        <v>962</v>
      </c>
      <c r="S28" s="6" t="s">
        <v>360</v>
      </c>
      <c r="T28" s="6" t="s">
        <v>963</v>
      </c>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t="s">
        <v>363</v>
      </c>
      <c r="BS28" s="6"/>
      <c r="BT28" s="6" t="s">
        <v>360</v>
      </c>
      <c r="BU28" s="6"/>
      <c r="BV28" s="6" t="s">
        <v>360</v>
      </c>
      <c r="BW28" s="6"/>
      <c r="BX28" s="6" t="s">
        <v>360</v>
      </c>
      <c r="BY28" s="6" t="s">
        <v>964</v>
      </c>
      <c r="BZ28" s="6" t="s">
        <v>348</v>
      </c>
      <c r="CA28" s="6" t="s">
        <v>965</v>
      </c>
    </row>
    <row r="29" spans="1:79" ht="15" customHeight="1" x14ac:dyDescent="0.25">
      <c r="A29" s="5" t="s">
        <v>78</v>
      </c>
      <c r="B29" s="6" t="s">
        <v>360</v>
      </c>
      <c r="C29" s="6"/>
      <c r="D29" s="6" t="s">
        <v>363</v>
      </c>
      <c r="E29" s="6"/>
      <c r="F29" s="6" t="s">
        <v>363</v>
      </c>
      <c r="G29" s="6" t="s">
        <v>363</v>
      </c>
      <c r="H29" s="6"/>
      <c r="I29" s="6"/>
      <c r="J29" s="6" t="s">
        <v>363</v>
      </c>
      <c r="K29" s="6" t="s">
        <v>360</v>
      </c>
      <c r="L29" s="6" t="s">
        <v>363</v>
      </c>
      <c r="M29" s="6" t="s">
        <v>360</v>
      </c>
      <c r="N29" s="6" t="s">
        <v>790</v>
      </c>
      <c r="O29" s="6" t="s">
        <v>360</v>
      </c>
      <c r="P29" s="6">
        <v>9</v>
      </c>
      <c r="Q29" s="6" t="s">
        <v>360</v>
      </c>
      <c r="R29" s="6" t="s">
        <v>791</v>
      </c>
      <c r="S29" s="6" t="s">
        <v>360</v>
      </c>
      <c r="T29" s="6" t="s">
        <v>792</v>
      </c>
      <c r="U29" s="6" t="s">
        <v>404</v>
      </c>
      <c r="V29" s="6" t="s">
        <v>404</v>
      </c>
      <c r="W29" s="6"/>
      <c r="X29" s="6"/>
      <c r="Y29" s="6" t="s">
        <v>404</v>
      </c>
      <c r="Z29" s="6" t="s">
        <v>404</v>
      </c>
      <c r="AA29" s="6"/>
      <c r="AB29" s="6"/>
      <c r="AC29" s="6" t="s">
        <v>404</v>
      </c>
      <c r="AD29" s="6" t="s">
        <v>404</v>
      </c>
      <c r="AE29" s="6"/>
      <c r="AF29" s="6"/>
      <c r="AG29" s="6" t="s">
        <v>404</v>
      </c>
      <c r="AH29" s="6" t="s">
        <v>404</v>
      </c>
      <c r="AI29" s="6"/>
      <c r="AJ29" s="6"/>
      <c r="AK29" s="6" t="s">
        <v>360</v>
      </c>
      <c r="AL29" s="6" t="s">
        <v>360</v>
      </c>
      <c r="AM29" s="6"/>
      <c r="AN29" s="6">
        <v>68400</v>
      </c>
      <c r="AO29" s="6" t="s">
        <v>490</v>
      </c>
      <c r="AP29" s="6" t="s">
        <v>404</v>
      </c>
      <c r="AQ29" s="6" t="s">
        <v>404</v>
      </c>
      <c r="AR29" s="6"/>
      <c r="AS29" s="6"/>
      <c r="AT29" s="6" t="s">
        <v>363</v>
      </c>
      <c r="AU29" s="6" t="s">
        <v>363</v>
      </c>
      <c r="AV29" s="6"/>
      <c r="AW29" s="6"/>
      <c r="AX29" s="6" t="s">
        <v>363</v>
      </c>
      <c r="AY29" s="6" t="s">
        <v>363</v>
      </c>
      <c r="AZ29" s="6"/>
      <c r="BA29" s="6"/>
      <c r="BB29" s="6" t="s">
        <v>363</v>
      </c>
      <c r="BC29" s="6" t="s">
        <v>363</v>
      </c>
      <c r="BD29" s="6"/>
      <c r="BE29" s="6"/>
      <c r="BF29" s="6" t="s">
        <v>363</v>
      </c>
      <c r="BG29" s="6" t="s">
        <v>363</v>
      </c>
      <c r="BH29" s="6"/>
      <c r="BI29" s="6"/>
      <c r="BJ29" s="6" t="s">
        <v>363</v>
      </c>
      <c r="BK29" s="6" t="s">
        <v>363</v>
      </c>
      <c r="BL29" s="6"/>
      <c r="BM29" s="6"/>
      <c r="BN29" s="6" t="s">
        <v>360</v>
      </c>
      <c r="BO29" s="6" t="s">
        <v>363</v>
      </c>
      <c r="BP29" s="6"/>
      <c r="BQ29" s="6"/>
      <c r="BR29" s="6" t="s">
        <v>363</v>
      </c>
      <c r="BS29" s="6"/>
      <c r="BT29" s="6" t="s">
        <v>363</v>
      </c>
      <c r="BU29" s="6"/>
      <c r="BV29" s="6" t="s">
        <v>363</v>
      </c>
      <c r="BW29" s="6"/>
      <c r="BX29" s="6" t="s">
        <v>360</v>
      </c>
      <c r="BY29" s="6" t="s">
        <v>1036</v>
      </c>
      <c r="BZ29" s="6" t="s">
        <v>363</v>
      </c>
      <c r="CA29" s="6"/>
    </row>
    <row r="30" spans="1:79" ht="15" customHeight="1" x14ac:dyDescent="0.25">
      <c r="A30" s="5" t="s">
        <v>79</v>
      </c>
      <c r="B30" s="6" t="s">
        <v>360</v>
      </c>
      <c r="C30" s="6"/>
      <c r="D30" s="6" t="s">
        <v>348</v>
      </c>
      <c r="E30" s="6" t="s">
        <v>657</v>
      </c>
      <c r="F30" s="6" t="s">
        <v>360</v>
      </c>
      <c r="G30" s="6" t="s">
        <v>363</v>
      </c>
      <c r="H30" s="7" t="s">
        <v>658</v>
      </c>
      <c r="I30" s="6"/>
      <c r="J30" s="6" t="s">
        <v>363</v>
      </c>
      <c r="K30" s="6" t="s">
        <v>360</v>
      </c>
      <c r="L30" s="6" t="s">
        <v>360</v>
      </c>
      <c r="M30" s="6" t="s">
        <v>360</v>
      </c>
      <c r="N30" s="6" t="s">
        <v>659</v>
      </c>
      <c r="O30" s="6" t="s">
        <v>360</v>
      </c>
      <c r="P30" s="6"/>
      <c r="Q30" s="6" t="s">
        <v>360</v>
      </c>
      <c r="R30" s="6" t="s">
        <v>660</v>
      </c>
      <c r="S30" s="6" t="s">
        <v>363</v>
      </c>
      <c r="T30" s="7" t="s">
        <v>661</v>
      </c>
      <c r="U30" s="6" t="s">
        <v>363</v>
      </c>
      <c r="V30" s="6" t="s">
        <v>363</v>
      </c>
      <c r="W30" s="6" t="s">
        <v>662</v>
      </c>
      <c r="X30" s="6"/>
      <c r="Y30" s="6" t="s">
        <v>360</v>
      </c>
      <c r="Z30" s="6" t="s">
        <v>360</v>
      </c>
      <c r="AA30" s="6"/>
      <c r="AB30" s="6"/>
      <c r="AC30" s="6" t="s">
        <v>363</v>
      </c>
      <c r="AD30" s="6" t="s">
        <v>363</v>
      </c>
      <c r="AE30" s="6"/>
      <c r="AF30" s="6"/>
      <c r="AG30" s="6" t="s">
        <v>360</v>
      </c>
      <c r="AH30" s="6" t="s">
        <v>360</v>
      </c>
      <c r="AI30" s="6"/>
      <c r="AJ30" s="6"/>
      <c r="AK30" s="6" t="s">
        <v>360</v>
      </c>
      <c r="AL30" s="6" t="s">
        <v>360</v>
      </c>
      <c r="AM30" s="6"/>
      <c r="AN30" s="6">
        <v>306061</v>
      </c>
      <c r="AO30" s="6" t="s">
        <v>663</v>
      </c>
      <c r="AP30" s="6" t="s">
        <v>360</v>
      </c>
      <c r="AQ30" s="6" t="s">
        <v>360</v>
      </c>
      <c r="AR30" s="6"/>
      <c r="AS30" s="6"/>
      <c r="AT30" s="6" t="s">
        <v>360</v>
      </c>
      <c r="AU30" s="6" t="s">
        <v>363</v>
      </c>
      <c r="AV30" s="6"/>
      <c r="AW30" s="6"/>
      <c r="AX30" s="6" t="s">
        <v>360</v>
      </c>
      <c r="AY30" s="6" t="s">
        <v>363</v>
      </c>
      <c r="AZ30" s="6"/>
      <c r="BA30" s="6"/>
      <c r="BB30" s="6" t="s">
        <v>360</v>
      </c>
      <c r="BC30" s="6" t="s">
        <v>363</v>
      </c>
      <c r="BD30" s="6"/>
      <c r="BE30" s="6"/>
      <c r="BF30" s="6" t="s">
        <v>360</v>
      </c>
      <c r="BG30" s="6" t="s">
        <v>363</v>
      </c>
      <c r="BH30" s="6"/>
      <c r="BI30" s="6"/>
      <c r="BJ30" s="6" t="s">
        <v>360</v>
      </c>
      <c r="BK30" s="6" t="s">
        <v>363</v>
      </c>
      <c r="BL30" s="6"/>
      <c r="BM30" s="6"/>
      <c r="BN30" s="6" t="s">
        <v>360</v>
      </c>
      <c r="BO30" s="6" t="s">
        <v>363</v>
      </c>
      <c r="BP30" s="6"/>
      <c r="BQ30" s="6"/>
      <c r="BR30" s="6" t="s">
        <v>360</v>
      </c>
      <c r="BS30" s="6"/>
      <c r="BT30" s="6" t="s">
        <v>360</v>
      </c>
      <c r="BU30" s="6"/>
      <c r="BV30" s="6" t="s">
        <v>360</v>
      </c>
      <c r="BW30" s="6"/>
      <c r="BX30" s="6" t="s">
        <v>348</v>
      </c>
      <c r="BY30" s="6" t="s">
        <v>664</v>
      </c>
      <c r="BZ30" s="6" t="s">
        <v>363</v>
      </c>
      <c r="CA30" s="6"/>
    </row>
    <row r="31" spans="1:79" ht="15" customHeight="1" x14ac:dyDescent="0.25">
      <c r="A31" s="5" t="s">
        <v>80</v>
      </c>
      <c r="B31" s="6" t="s">
        <v>360</v>
      </c>
      <c r="C31" s="6"/>
      <c r="D31" s="6" t="s">
        <v>363</v>
      </c>
      <c r="E31" s="6"/>
      <c r="F31" s="6" t="s">
        <v>363</v>
      </c>
      <c r="G31" s="6" t="s">
        <v>363</v>
      </c>
      <c r="H31" s="6"/>
      <c r="I31" s="6"/>
      <c r="J31" s="6" t="s">
        <v>360</v>
      </c>
      <c r="K31" s="6" t="s">
        <v>360</v>
      </c>
      <c r="L31" s="6" t="s">
        <v>360</v>
      </c>
      <c r="M31" s="6" t="s">
        <v>360</v>
      </c>
      <c r="N31" s="7" t="s">
        <v>639</v>
      </c>
      <c r="O31" s="6" t="s">
        <v>360</v>
      </c>
      <c r="P31" s="7">
        <v>0</v>
      </c>
      <c r="Q31" s="6" t="s">
        <v>360</v>
      </c>
      <c r="R31" s="7" t="s">
        <v>640</v>
      </c>
      <c r="S31" s="6" t="s">
        <v>360</v>
      </c>
      <c r="T31" s="7" t="s">
        <v>641</v>
      </c>
      <c r="U31" s="6" t="s">
        <v>360</v>
      </c>
      <c r="V31" s="6" t="s">
        <v>360</v>
      </c>
      <c r="W31" s="6" t="s">
        <v>360</v>
      </c>
      <c r="X31" s="6"/>
      <c r="Y31" s="6" t="s">
        <v>363</v>
      </c>
      <c r="Z31" s="6" t="s">
        <v>363</v>
      </c>
      <c r="AA31" s="6"/>
      <c r="AB31" s="6"/>
      <c r="AC31" s="6" t="s">
        <v>363</v>
      </c>
      <c r="AD31" s="6" t="s">
        <v>363</v>
      </c>
      <c r="AE31" s="6"/>
      <c r="AF31" s="6"/>
      <c r="AG31" s="6" t="s">
        <v>360</v>
      </c>
      <c r="AH31" s="6" t="s">
        <v>360</v>
      </c>
      <c r="AI31" s="6"/>
      <c r="AJ31" s="6"/>
      <c r="AK31" s="6" t="s">
        <v>363</v>
      </c>
      <c r="AL31" s="6" t="s">
        <v>363</v>
      </c>
      <c r="AM31" s="6"/>
      <c r="AN31" s="6"/>
      <c r="AO31" s="6"/>
      <c r="AP31" s="6" t="s">
        <v>363</v>
      </c>
      <c r="AQ31" s="6" t="s">
        <v>363</v>
      </c>
      <c r="AR31" s="6"/>
      <c r="AS31" s="6"/>
      <c r="AT31" s="6" t="s">
        <v>360</v>
      </c>
      <c r="AU31" s="6" t="s">
        <v>360</v>
      </c>
      <c r="AV31" s="6"/>
      <c r="AW31" s="6"/>
      <c r="AX31" s="6" t="s">
        <v>360</v>
      </c>
      <c r="AY31" s="6" t="s">
        <v>360</v>
      </c>
      <c r="AZ31" s="6"/>
      <c r="BA31" s="6"/>
      <c r="BB31" s="6" t="s">
        <v>360</v>
      </c>
      <c r="BC31" s="6" t="s">
        <v>360</v>
      </c>
      <c r="BD31" s="6"/>
      <c r="BE31" s="6"/>
      <c r="BF31" s="6" t="s">
        <v>360</v>
      </c>
      <c r="BG31" s="6" t="s">
        <v>360</v>
      </c>
      <c r="BH31" s="6"/>
      <c r="BI31" s="6"/>
      <c r="BJ31" s="6" t="s">
        <v>360</v>
      </c>
      <c r="BK31" s="6" t="s">
        <v>360</v>
      </c>
      <c r="BL31" s="6"/>
      <c r="BM31" s="6"/>
      <c r="BN31" s="6" t="s">
        <v>360</v>
      </c>
      <c r="BO31" s="6" t="s">
        <v>360</v>
      </c>
      <c r="BP31" s="6"/>
      <c r="BQ31" s="6"/>
      <c r="BR31" s="6" t="s">
        <v>360</v>
      </c>
      <c r="BS31" s="6"/>
      <c r="BT31" s="6" t="s">
        <v>360</v>
      </c>
      <c r="BU31" s="6"/>
      <c r="BV31" s="6" t="s">
        <v>360</v>
      </c>
      <c r="BW31" s="6"/>
      <c r="BX31" s="6" t="s">
        <v>363</v>
      </c>
      <c r="BY31" s="6"/>
      <c r="BZ31" s="6" t="s">
        <v>363</v>
      </c>
      <c r="CA31" s="6"/>
    </row>
    <row r="32" spans="1:79" ht="15" customHeight="1" x14ac:dyDescent="0.25">
      <c r="A32" s="5" t="s">
        <v>81</v>
      </c>
      <c r="B32" s="6" t="s">
        <v>360</v>
      </c>
      <c r="C32" s="6"/>
      <c r="D32" s="6" t="s">
        <v>363</v>
      </c>
      <c r="E32" s="6"/>
      <c r="F32" s="6" t="s">
        <v>363</v>
      </c>
      <c r="G32" s="6" t="s">
        <v>360</v>
      </c>
      <c r="H32" s="6" t="s">
        <v>879</v>
      </c>
      <c r="I32" s="6" t="s">
        <v>880</v>
      </c>
      <c r="J32" s="6" t="s">
        <v>363</v>
      </c>
      <c r="K32" s="6" t="s">
        <v>360</v>
      </c>
      <c r="L32" s="6" t="s">
        <v>360</v>
      </c>
      <c r="M32" s="6" t="s">
        <v>360</v>
      </c>
      <c r="N32" s="6" t="s">
        <v>881</v>
      </c>
      <c r="O32" s="6" t="s">
        <v>360</v>
      </c>
      <c r="P32" s="6" t="s">
        <v>1060</v>
      </c>
      <c r="Q32" s="6" t="s">
        <v>360</v>
      </c>
      <c r="R32" s="6" t="s">
        <v>882</v>
      </c>
      <c r="S32" s="6" t="s">
        <v>360</v>
      </c>
      <c r="T32" s="6" t="s">
        <v>883</v>
      </c>
      <c r="U32" s="6" t="s">
        <v>360</v>
      </c>
      <c r="V32" s="6" t="s">
        <v>360</v>
      </c>
      <c r="W32" s="6"/>
      <c r="X32" s="6"/>
      <c r="Y32" s="6" t="s">
        <v>363</v>
      </c>
      <c r="Z32" s="6" t="s">
        <v>363</v>
      </c>
      <c r="AA32" s="6"/>
      <c r="AB32" s="6"/>
      <c r="AC32" s="6" t="s">
        <v>360</v>
      </c>
      <c r="AD32" s="6" t="s">
        <v>360</v>
      </c>
      <c r="AE32" s="6"/>
      <c r="AF32" s="6"/>
      <c r="AG32" s="6" t="s">
        <v>360</v>
      </c>
      <c r="AH32" s="6" t="s">
        <v>360</v>
      </c>
      <c r="AI32" s="6"/>
      <c r="AJ32" s="6"/>
      <c r="AK32" s="6"/>
      <c r="AL32" s="6"/>
      <c r="AM32" s="6"/>
      <c r="AN32" s="6">
        <v>14837</v>
      </c>
      <c r="AO32" s="6" t="s">
        <v>884</v>
      </c>
      <c r="AP32" s="6" t="s">
        <v>363</v>
      </c>
      <c r="AQ32" s="6" t="s">
        <v>363</v>
      </c>
      <c r="AR32" s="6"/>
      <c r="AS32" s="6"/>
      <c r="AT32" s="6" t="s">
        <v>360</v>
      </c>
      <c r="AU32" s="6" t="s">
        <v>363</v>
      </c>
      <c r="AV32" s="6"/>
      <c r="AW32" s="6"/>
      <c r="AX32" s="6" t="s">
        <v>360</v>
      </c>
      <c r="AY32" s="6" t="s">
        <v>360</v>
      </c>
      <c r="AZ32" s="6"/>
      <c r="BA32" s="6"/>
      <c r="BB32" s="6" t="s">
        <v>360</v>
      </c>
      <c r="BC32" s="6" t="s">
        <v>360</v>
      </c>
      <c r="BD32" s="6"/>
      <c r="BE32" s="6"/>
      <c r="BF32" s="6" t="s">
        <v>360</v>
      </c>
      <c r="BG32" s="6" t="s">
        <v>360</v>
      </c>
      <c r="BH32" s="6"/>
      <c r="BI32" s="6"/>
      <c r="BJ32" s="6" t="s">
        <v>360</v>
      </c>
      <c r="BK32" s="6" t="s">
        <v>360</v>
      </c>
      <c r="BL32" s="6"/>
      <c r="BM32" s="6"/>
      <c r="BN32" s="6" t="s">
        <v>360</v>
      </c>
      <c r="BO32" s="6" t="s">
        <v>360</v>
      </c>
      <c r="BP32" s="6"/>
      <c r="BQ32" s="6"/>
      <c r="BR32" s="6" t="s">
        <v>360</v>
      </c>
      <c r="BS32" s="6"/>
      <c r="BT32" s="6" t="s">
        <v>360</v>
      </c>
      <c r="BU32" s="6"/>
      <c r="BV32" s="6" t="s">
        <v>360</v>
      </c>
      <c r="BW32" s="6"/>
      <c r="BX32" s="6" t="s">
        <v>348</v>
      </c>
      <c r="BY32" s="6" t="s">
        <v>885</v>
      </c>
      <c r="BZ32" s="6" t="s">
        <v>348</v>
      </c>
      <c r="CA32" s="6" t="s">
        <v>885</v>
      </c>
    </row>
    <row r="33" spans="1:79" ht="15" customHeight="1" x14ac:dyDescent="0.25">
      <c r="A33" s="5" t="s">
        <v>82</v>
      </c>
      <c r="B33" s="6" t="s">
        <v>360</v>
      </c>
      <c r="C33" s="6"/>
      <c r="D33" s="6" t="s">
        <v>363</v>
      </c>
      <c r="E33" s="6"/>
      <c r="F33" s="6" t="s">
        <v>363</v>
      </c>
      <c r="G33" s="6" t="s">
        <v>363</v>
      </c>
      <c r="H33" s="6"/>
      <c r="I33" s="6"/>
      <c r="J33" s="6" t="s">
        <v>363</v>
      </c>
      <c r="K33" s="6" t="s">
        <v>360</v>
      </c>
      <c r="L33" s="6" t="s">
        <v>363</v>
      </c>
      <c r="M33" s="6" t="s">
        <v>363</v>
      </c>
      <c r="N33" s="6"/>
      <c r="O33" s="6" t="s">
        <v>360</v>
      </c>
      <c r="P33" s="6"/>
      <c r="Q33" s="6" t="s">
        <v>363</v>
      </c>
      <c r="R33" s="6"/>
      <c r="S33" s="6" t="s">
        <v>363</v>
      </c>
      <c r="T33" s="6"/>
      <c r="U33" s="6" t="s">
        <v>363</v>
      </c>
      <c r="V33" s="6" t="s">
        <v>363</v>
      </c>
      <c r="W33" s="6"/>
      <c r="X33" s="6"/>
      <c r="Y33" s="6" t="s">
        <v>363</v>
      </c>
      <c r="Z33" s="6" t="s">
        <v>363</v>
      </c>
      <c r="AA33" s="6"/>
      <c r="AB33" s="6"/>
      <c r="AC33" s="6" t="s">
        <v>363</v>
      </c>
      <c r="AD33" s="6" t="s">
        <v>363</v>
      </c>
      <c r="AE33" s="6"/>
      <c r="AF33" s="6"/>
      <c r="AG33" s="6" t="s">
        <v>360</v>
      </c>
      <c r="AH33" s="6" t="s">
        <v>363</v>
      </c>
      <c r="AI33" s="6"/>
      <c r="AJ33" s="6"/>
      <c r="AK33" s="6" t="s">
        <v>363</v>
      </c>
      <c r="AL33" s="6" t="s">
        <v>363</v>
      </c>
      <c r="AM33" s="6"/>
      <c r="AN33" s="6"/>
      <c r="AO33" s="6"/>
      <c r="AP33" s="6" t="s">
        <v>360</v>
      </c>
      <c r="AQ33" s="6" t="s">
        <v>363</v>
      </c>
      <c r="AR33" s="6"/>
      <c r="AS33" s="6"/>
      <c r="AT33" s="6" t="s">
        <v>363</v>
      </c>
      <c r="AU33" s="6" t="s">
        <v>363</v>
      </c>
      <c r="AV33" s="6"/>
      <c r="AW33" s="6"/>
      <c r="AX33" s="6" t="s">
        <v>363</v>
      </c>
      <c r="AY33" s="6" t="s">
        <v>363</v>
      </c>
      <c r="AZ33" s="6"/>
      <c r="BA33" s="6"/>
      <c r="BB33" s="6" t="s">
        <v>363</v>
      </c>
      <c r="BC33" s="6" t="s">
        <v>363</v>
      </c>
      <c r="BD33" s="6"/>
      <c r="BE33" s="6"/>
      <c r="BF33" s="6" t="s">
        <v>363</v>
      </c>
      <c r="BG33" s="6" t="s">
        <v>363</v>
      </c>
      <c r="BH33" s="6"/>
      <c r="BI33" s="6"/>
      <c r="BJ33" s="6" t="s">
        <v>363</v>
      </c>
      <c r="BK33" s="6" t="s">
        <v>363</v>
      </c>
      <c r="BL33" s="6"/>
      <c r="BM33" s="6"/>
      <c r="BN33" s="6" t="s">
        <v>360</v>
      </c>
      <c r="BO33" s="6" t="s">
        <v>363</v>
      </c>
      <c r="BP33" s="6"/>
      <c r="BQ33" s="6"/>
      <c r="BR33" s="6" t="s">
        <v>360</v>
      </c>
      <c r="BS33" s="6"/>
      <c r="BT33" s="6" t="s">
        <v>360</v>
      </c>
      <c r="BU33" s="6"/>
      <c r="BV33" s="6" t="s">
        <v>360</v>
      </c>
      <c r="BW33" s="6"/>
      <c r="BX33" s="6" t="s">
        <v>404</v>
      </c>
      <c r="BY33" s="6" t="s">
        <v>404</v>
      </c>
      <c r="BZ33" s="6" t="s">
        <v>404</v>
      </c>
      <c r="CA33" s="6" t="s">
        <v>404</v>
      </c>
    </row>
    <row r="34" spans="1:79" ht="15" customHeight="1" x14ac:dyDescent="0.25">
      <c r="A34" s="5" t="s">
        <v>83</v>
      </c>
      <c r="B34" s="6" t="s">
        <v>360</v>
      </c>
      <c r="C34" s="6"/>
      <c r="D34" s="6" t="s">
        <v>363</v>
      </c>
      <c r="E34" s="6"/>
      <c r="F34" s="6" t="s">
        <v>360</v>
      </c>
      <c r="G34" s="6" t="s">
        <v>360</v>
      </c>
      <c r="H34" s="7" t="s">
        <v>368</v>
      </c>
      <c r="I34" s="6"/>
      <c r="J34" s="6" t="s">
        <v>360</v>
      </c>
      <c r="K34" s="6" t="s">
        <v>360</v>
      </c>
      <c r="L34" s="6" t="s">
        <v>360</v>
      </c>
      <c r="M34" s="6" t="s">
        <v>360</v>
      </c>
      <c r="N34" s="6" t="s">
        <v>369</v>
      </c>
      <c r="O34" s="6" t="s">
        <v>360</v>
      </c>
      <c r="P34" s="6">
        <v>0</v>
      </c>
      <c r="Q34" s="6" t="s">
        <v>360</v>
      </c>
      <c r="R34" s="6" t="s">
        <v>370</v>
      </c>
      <c r="S34" s="6" t="s">
        <v>360</v>
      </c>
      <c r="T34" s="8" t="s">
        <v>372</v>
      </c>
      <c r="U34" s="6" t="s">
        <v>404</v>
      </c>
      <c r="V34" s="6" t="s">
        <v>404</v>
      </c>
      <c r="W34" s="6"/>
      <c r="X34" s="6"/>
      <c r="Y34" s="6" t="s">
        <v>404</v>
      </c>
      <c r="Z34" s="6" t="s">
        <v>404</v>
      </c>
      <c r="AA34" s="6"/>
      <c r="AB34" s="6"/>
      <c r="AC34" s="6" t="s">
        <v>360</v>
      </c>
      <c r="AD34" s="6" t="s">
        <v>360</v>
      </c>
      <c r="AE34" s="6"/>
      <c r="AF34" s="6"/>
      <c r="AG34" s="6" t="s">
        <v>360</v>
      </c>
      <c r="AH34" s="6" t="s">
        <v>360</v>
      </c>
      <c r="AI34" s="6"/>
      <c r="AJ34" s="6"/>
      <c r="AK34" s="6" t="s">
        <v>360</v>
      </c>
      <c r="AL34" s="6" t="s">
        <v>360</v>
      </c>
      <c r="AM34" s="6"/>
      <c r="AN34" s="6"/>
      <c r="AO34" s="6"/>
      <c r="AP34" s="6" t="s">
        <v>363</v>
      </c>
      <c r="AQ34" s="6" t="s">
        <v>363</v>
      </c>
      <c r="AR34" s="6"/>
      <c r="AS34" s="6"/>
      <c r="AT34" s="6" t="s">
        <v>363</v>
      </c>
      <c r="AU34" s="6" t="s">
        <v>363</v>
      </c>
      <c r="AV34" s="6"/>
      <c r="AW34" s="6"/>
      <c r="AX34" s="6" t="s">
        <v>360</v>
      </c>
      <c r="AY34" s="6" t="s">
        <v>360</v>
      </c>
      <c r="AZ34" s="6"/>
      <c r="BA34" s="6"/>
      <c r="BB34" s="6" t="s">
        <v>360</v>
      </c>
      <c r="BC34" s="6" t="s">
        <v>360</v>
      </c>
      <c r="BD34" s="6"/>
      <c r="BE34" s="6"/>
      <c r="BF34" s="6" t="s">
        <v>360</v>
      </c>
      <c r="BG34" s="6" t="s">
        <v>360</v>
      </c>
      <c r="BH34" s="6"/>
      <c r="BI34" s="6"/>
      <c r="BJ34" s="6" t="s">
        <v>360</v>
      </c>
      <c r="BK34" s="6" t="s">
        <v>360</v>
      </c>
      <c r="BL34" s="6"/>
      <c r="BM34" s="6"/>
      <c r="BN34" s="6" t="s">
        <v>360</v>
      </c>
      <c r="BO34" s="6" t="s">
        <v>360</v>
      </c>
      <c r="BP34" s="6"/>
      <c r="BQ34" s="6"/>
      <c r="BR34" s="6" t="s">
        <v>360</v>
      </c>
      <c r="BS34" s="6"/>
      <c r="BT34" s="6" t="s">
        <v>360</v>
      </c>
      <c r="BU34" s="6"/>
      <c r="BV34" s="6" t="s">
        <v>360</v>
      </c>
      <c r="BW34" s="6"/>
      <c r="BX34" s="6" t="s">
        <v>348</v>
      </c>
      <c r="BY34" s="6" t="s">
        <v>288</v>
      </c>
      <c r="BZ34" s="6" t="s">
        <v>348</v>
      </c>
      <c r="CA34" s="6" t="s">
        <v>288</v>
      </c>
    </row>
    <row r="35" spans="1:79" ht="15" customHeight="1" x14ac:dyDescent="0.25">
      <c r="A35" s="5" t="s">
        <v>84</v>
      </c>
      <c r="B35" s="6" t="s">
        <v>360</v>
      </c>
      <c r="C35" s="6">
        <v>187600</v>
      </c>
      <c r="D35" s="6" t="s">
        <v>360</v>
      </c>
      <c r="E35" s="6" t="s">
        <v>410</v>
      </c>
      <c r="F35" s="6" t="s">
        <v>363</v>
      </c>
      <c r="G35" s="6" t="s">
        <v>360</v>
      </c>
      <c r="H35" s="6" t="s">
        <v>715</v>
      </c>
      <c r="I35" s="6">
        <v>59</v>
      </c>
      <c r="J35" s="6" t="s">
        <v>360</v>
      </c>
      <c r="K35" s="6" t="s">
        <v>360</v>
      </c>
      <c r="L35" s="6" t="s">
        <v>360</v>
      </c>
      <c r="M35" s="6" t="s">
        <v>360</v>
      </c>
      <c r="N35" s="6" t="s">
        <v>716</v>
      </c>
      <c r="O35" s="6" t="s">
        <v>360</v>
      </c>
      <c r="P35" s="6" t="s">
        <v>717</v>
      </c>
      <c r="Q35" s="6" t="s">
        <v>360</v>
      </c>
      <c r="R35" s="6" t="s">
        <v>718</v>
      </c>
      <c r="S35" s="6" t="s">
        <v>360</v>
      </c>
      <c r="T35" s="6" t="s">
        <v>719</v>
      </c>
      <c r="U35" s="6" t="s">
        <v>363</v>
      </c>
      <c r="V35" s="6" t="s">
        <v>363</v>
      </c>
      <c r="W35" s="6"/>
      <c r="X35" s="6"/>
      <c r="Y35" s="6" t="s">
        <v>363</v>
      </c>
      <c r="Z35" s="6" t="s">
        <v>363</v>
      </c>
      <c r="AA35" s="6"/>
      <c r="AB35" s="6"/>
      <c r="AC35" s="6" t="s">
        <v>363</v>
      </c>
      <c r="AD35" s="6" t="s">
        <v>363</v>
      </c>
      <c r="AE35" s="6"/>
      <c r="AF35" s="6"/>
      <c r="AG35" s="6" t="s">
        <v>360</v>
      </c>
      <c r="AH35" s="6" t="s">
        <v>360</v>
      </c>
      <c r="AI35" s="6"/>
      <c r="AJ35" s="6"/>
      <c r="AK35" s="6" t="s">
        <v>360</v>
      </c>
      <c r="AL35" s="6" t="s">
        <v>360</v>
      </c>
      <c r="AM35" s="6"/>
      <c r="AN35" s="6"/>
      <c r="AO35" s="6" t="s">
        <v>586</v>
      </c>
      <c r="AP35" s="6" t="s">
        <v>363</v>
      </c>
      <c r="AQ35" s="6" t="s">
        <v>363</v>
      </c>
      <c r="AR35" s="6"/>
      <c r="AS35" s="6"/>
      <c r="AT35" s="6" t="s">
        <v>360</v>
      </c>
      <c r="AU35" s="6" t="s">
        <v>360</v>
      </c>
      <c r="AV35" s="6"/>
      <c r="AW35" s="6"/>
      <c r="AX35" s="6" t="s">
        <v>360</v>
      </c>
      <c r="AY35" s="6" t="s">
        <v>360</v>
      </c>
      <c r="AZ35" s="6"/>
      <c r="BA35" s="6"/>
      <c r="BB35" s="6" t="s">
        <v>360</v>
      </c>
      <c r="BC35" s="6" t="s">
        <v>360</v>
      </c>
      <c r="BD35" s="6"/>
      <c r="BE35" s="6"/>
      <c r="BF35" s="6" t="s">
        <v>360</v>
      </c>
      <c r="BG35" s="6" t="s">
        <v>360</v>
      </c>
      <c r="BH35" s="6"/>
      <c r="BI35" s="6"/>
      <c r="BJ35" s="6" t="s">
        <v>360</v>
      </c>
      <c r="BK35" s="6" t="s">
        <v>360</v>
      </c>
      <c r="BL35" s="6"/>
      <c r="BM35" s="6"/>
      <c r="BN35" s="6" t="s">
        <v>360</v>
      </c>
      <c r="BO35" s="6" t="s">
        <v>360</v>
      </c>
      <c r="BP35" s="6"/>
      <c r="BQ35" s="6"/>
      <c r="BR35" s="6" t="s">
        <v>360</v>
      </c>
      <c r="BS35" s="6"/>
      <c r="BT35" s="6" t="s">
        <v>360</v>
      </c>
      <c r="BU35" s="6"/>
      <c r="BV35" s="6" t="s">
        <v>360</v>
      </c>
      <c r="BW35" s="6"/>
      <c r="BX35" s="6" t="s">
        <v>360</v>
      </c>
      <c r="BY35" s="6" t="s">
        <v>720</v>
      </c>
      <c r="BZ35" s="6" t="s">
        <v>360</v>
      </c>
      <c r="CA35" s="6" t="s">
        <v>721</v>
      </c>
    </row>
    <row r="36" spans="1:79" ht="15" customHeight="1" x14ac:dyDescent="0.25">
      <c r="A36" s="5" t="s">
        <v>85</v>
      </c>
      <c r="B36" s="6" t="s">
        <v>360</v>
      </c>
      <c r="C36" s="6"/>
      <c r="D36" s="6" t="s">
        <v>363</v>
      </c>
      <c r="E36" s="6"/>
      <c r="F36" s="6" t="s">
        <v>363</v>
      </c>
      <c r="G36" s="6" t="s">
        <v>604</v>
      </c>
      <c r="H36" s="7" t="s">
        <v>605</v>
      </c>
      <c r="I36" s="6"/>
      <c r="J36" s="6" t="s">
        <v>363</v>
      </c>
      <c r="K36" s="6" t="s">
        <v>360</v>
      </c>
      <c r="L36" s="6" t="s">
        <v>360</v>
      </c>
      <c r="M36" s="6" t="s">
        <v>360</v>
      </c>
      <c r="N36" s="6"/>
      <c r="O36" s="6" t="s">
        <v>360</v>
      </c>
      <c r="P36" s="6"/>
      <c r="Q36" s="6" t="s">
        <v>360</v>
      </c>
      <c r="R36" s="6"/>
      <c r="S36" s="6" t="s">
        <v>360</v>
      </c>
      <c r="T36" s="6"/>
      <c r="U36" s="6" t="s">
        <v>360</v>
      </c>
      <c r="V36" s="6" t="s">
        <v>360</v>
      </c>
      <c r="W36" s="6"/>
      <c r="X36" s="6"/>
      <c r="Y36" s="6" t="s">
        <v>363</v>
      </c>
      <c r="Z36" s="6" t="s">
        <v>363</v>
      </c>
      <c r="AA36" s="6"/>
      <c r="AB36" s="6"/>
      <c r="AC36" s="6" t="s">
        <v>360</v>
      </c>
      <c r="AD36" s="6" t="s">
        <v>363</v>
      </c>
      <c r="AE36" s="6"/>
      <c r="AF36" s="6"/>
      <c r="AG36" s="6" t="s">
        <v>360</v>
      </c>
      <c r="AH36" s="6" t="s">
        <v>363</v>
      </c>
      <c r="AI36" s="6"/>
      <c r="AJ36" s="6"/>
      <c r="AK36" s="6" t="s">
        <v>360</v>
      </c>
      <c r="AL36" s="6" t="s">
        <v>360</v>
      </c>
      <c r="AM36" s="6"/>
      <c r="AN36" s="6"/>
      <c r="AO36" s="6" t="s">
        <v>606</v>
      </c>
      <c r="AP36" s="6" t="s">
        <v>360</v>
      </c>
      <c r="AQ36" s="6" t="s">
        <v>363</v>
      </c>
      <c r="AR36" s="6"/>
      <c r="AS36" s="6"/>
      <c r="AT36" s="6" t="s">
        <v>360</v>
      </c>
      <c r="AU36" s="6" t="s">
        <v>363</v>
      </c>
      <c r="AV36" s="6"/>
      <c r="AW36" s="6"/>
      <c r="AX36" s="6" t="s">
        <v>363</v>
      </c>
      <c r="AY36" s="6" t="s">
        <v>363</v>
      </c>
      <c r="AZ36" s="6"/>
      <c r="BA36" s="6"/>
      <c r="BB36" s="6" t="s">
        <v>360</v>
      </c>
      <c r="BC36" s="6" t="s">
        <v>363</v>
      </c>
      <c r="BD36" s="6"/>
      <c r="BE36" s="6"/>
      <c r="BF36" s="6" t="s">
        <v>363</v>
      </c>
      <c r="BG36" s="6" t="s">
        <v>363</v>
      </c>
      <c r="BH36" s="6"/>
      <c r="BI36" s="6"/>
      <c r="BJ36" s="6" t="s">
        <v>360</v>
      </c>
      <c r="BK36" s="6" t="s">
        <v>363</v>
      </c>
      <c r="BL36" s="6"/>
      <c r="BM36" s="6"/>
      <c r="BN36" s="6" t="s">
        <v>360</v>
      </c>
      <c r="BO36" s="6" t="s">
        <v>363</v>
      </c>
      <c r="BP36" s="6"/>
      <c r="BQ36" s="6"/>
      <c r="BR36" s="6" t="s">
        <v>360</v>
      </c>
      <c r="BS36" s="6"/>
      <c r="BT36" s="6" t="s">
        <v>360</v>
      </c>
      <c r="BU36" s="6"/>
      <c r="BV36" s="6" t="s">
        <v>360</v>
      </c>
      <c r="BW36" s="6"/>
      <c r="BX36" s="6" t="s">
        <v>404</v>
      </c>
      <c r="BY36" s="6" t="s">
        <v>404</v>
      </c>
      <c r="BZ36" s="6" t="s">
        <v>404</v>
      </c>
      <c r="CA36" s="6" t="s">
        <v>404</v>
      </c>
    </row>
    <row r="37" spans="1:79" ht="15" customHeight="1" x14ac:dyDescent="0.25">
      <c r="A37" s="5" t="s">
        <v>86</v>
      </c>
      <c r="B37" s="6" t="s">
        <v>360</v>
      </c>
      <c r="C37" s="6"/>
      <c r="D37" s="6" t="s">
        <v>363</v>
      </c>
      <c r="E37" s="6"/>
      <c r="F37" s="6" t="s">
        <v>363</v>
      </c>
      <c r="G37" s="6" t="s">
        <v>360</v>
      </c>
      <c r="H37" s="7" t="s">
        <v>689</v>
      </c>
      <c r="I37" s="6"/>
      <c r="J37" s="6" t="s">
        <v>360</v>
      </c>
      <c r="K37" s="6" t="s">
        <v>360</v>
      </c>
      <c r="L37" s="6" t="s">
        <v>363</v>
      </c>
      <c r="M37" s="6" t="s">
        <v>360</v>
      </c>
      <c r="N37" s="7" t="s">
        <v>690</v>
      </c>
      <c r="O37" s="6" t="s">
        <v>360</v>
      </c>
      <c r="P37" s="6">
        <v>0</v>
      </c>
      <c r="Q37" s="6" t="s">
        <v>360</v>
      </c>
      <c r="R37" s="6" t="s">
        <v>691</v>
      </c>
      <c r="S37" s="6" t="s">
        <v>360</v>
      </c>
      <c r="T37" s="6" t="s">
        <v>691</v>
      </c>
      <c r="U37" s="6" t="s">
        <v>360</v>
      </c>
      <c r="V37" s="6" t="s">
        <v>360</v>
      </c>
      <c r="W37" s="6"/>
      <c r="X37" s="6"/>
      <c r="Y37" s="6" t="s">
        <v>360</v>
      </c>
      <c r="Z37" s="6" t="s">
        <v>360</v>
      </c>
      <c r="AA37" s="6"/>
      <c r="AB37" s="6"/>
      <c r="AC37" s="6" t="s">
        <v>360</v>
      </c>
      <c r="AD37" s="6" t="s">
        <v>360</v>
      </c>
      <c r="AE37" s="6"/>
      <c r="AF37" s="6"/>
      <c r="AG37" s="6" t="s">
        <v>360</v>
      </c>
      <c r="AH37" s="6" t="s">
        <v>360</v>
      </c>
      <c r="AI37" s="6"/>
      <c r="AJ37" s="6"/>
      <c r="AK37" s="6" t="s">
        <v>360</v>
      </c>
      <c r="AL37" s="6" t="s">
        <v>360</v>
      </c>
      <c r="AM37" s="6"/>
      <c r="AN37" s="6">
        <v>32202</v>
      </c>
      <c r="AO37" s="6" t="s">
        <v>399</v>
      </c>
      <c r="AP37" s="6" t="s">
        <v>360</v>
      </c>
      <c r="AQ37" s="6" t="s">
        <v>360</v>
      </c>
      <c r="AR37" s="6"/>
      <c r="AS37" s="6"/>
      <c r="AT37" s="6" t="s">
        <v>360</v>
      </c>
      <c r="AU37" s="6" t="s">
        <v>360</v>
      </c>
      <c r="AV37" s="6"/>
      <c r="AW37" s="6"/>
      <c r="AX37" s="6" t="s">
        <v>360</v>
      </c>
      <c r="AY37" s="6" t="s">
        <v>360</v>
      </c>
      <c r="AZ37" s="6"/>
      <c r="BA37" s="6"/>
      <c r="BB37" s="6" t="s">
        <v>360</v>
      </c>
      <c r="BC37" s="6" t="s">
        <v>360</v>
      </c>
      <c r="BD37" s="6"/>
      <c r="BE37" s="6"/>
      <c r="BF37" s="6" t="s">
        <v>360</v>
      </c>
      <c r="BG37" s="6" t="s">
        <v>360</v>
      </c>
      <c r="BH37" s="6"/>
      <c r="BI37" s="6"/>
      <c r="BJ37" s="6" t="s">
        <v>360</v>
      </c>
      <c r="BK37" s="6" t="s">
        <v>360</v>
      </c>
      <c r="BL37" s="6"/>
      <c r="BM37" s="6"/>
      <c r="BN37" s="6" t="s">
        <v>360</v>
      </c>
      <c r="BO37" s="6" t="s">
        <v>360</v>
      </c>
      <c r="BP37" s="6"/>
      <c r="BQ37" s="6"/>
      <c r="BR37" s="6" t="s">
        <v>360</v>
      </c>
      <c r="BS37" s="6"/>
      <c r="BT37" s="6" t="s">
        <v>360</v>
      </c>
      <c r="BU37" s="6"/>
      <c r="BV37" s="6" t="s">
        <v>360</v>
      </c>
      <c r="BW37" s="6"/>
      <c r="BX37" s="6" t="s">
        <v>348</v>
      </c>
      <c r="BY37" s="6" t="s">
        <v>692</v>
      </c>
      <c r="BZ37" s="6" t="s">
        <v>363</v>
      </c>
      <c r="CA37" s="6" t="s">
        <v>693</v>
      </c>
    </row>
    <row r="38" spans="1:79" ht="15" customHeight="1" x14ac:dyDescent="0.25">
      <c r="A38" s="5" t="s">
        <v>87</v>
      </c>
      <c r="B38" s="6" t="s">
        <v>360</v>
      </c>
      <c r="C38" s="6"/>
      <c r="D38" s="6" t="s">
        <v>363</v>
      </c>
      <c r="E38" s="6"/>
      <c r="F38" s="6" t="s">
        <v>363</v>
      </c>
      <c r="G38" s="6" t="s">
        <v>360</v>
      </c>
      <c r="H38" s="7" t="s">
        <v>444</v>
      </c>
      <c r="I38" s="6">
        <v>22</v>
      </c>
      <c r="J38" s="6" t="s">
        <v>360</v>
      </c>
      <c r="K38" s="6" t="s">
        <v>360</v>
      </c>
      <c r="L38" s="6" t="s">
        <v>363</v>
      </c>
      <c r="M38" s="6" t="s">
        <v>360</v>
      </c>
      <c r="N38" s="6" t="s">
        <v>445</v>
      </c>
      <c r="O38" s="6" t="s">
        <v>360</v>
      </c>
      <c r="P38" s="6">
        <v>12</v>
      </c>
      <c r="Q38" s="6" t="s">
        <v>360</v>
      </c>
      <c r="R38" s="6" t="s">
        <v>446</v>
      </c>
      <c r="S38" s="6" t="s">
        <v>360</v>
      </c>
      <c r="T38" s="6" t="s">
        <v>447</v>
      </c>
      <c r="U38" s="6" t="s">
        <v>360</v>
      </c>
      <c r="V38" s="6" t="s">
        <v>360</v>
      </c>
      <c r="W38" s="6"/>
      <c r="X38" s="6"/>
      <c r="Y38" s="6" t="s">
        <v>360</v>
      </c>
      <c r="Z38" s="6" t="s">
        <v>363</v>
      </c>
      <c r="AA38" s="6"/>
      <c r="AB38" s="6"/>
      <c r="AC38" s="6" t="s">
        <v>360</v>
      </c>
      <c r="AD38" s="6" t="s">
        <v>360</v>
      </c>
      <c r="AE38" s="6"/>
      <c r="AF38" s="6"/>
      <c r="AG38" s="6" t="s">
        <v>360</v>
      </c>
      <c r="AH38" s="6" t="s">
        <v>360</v>
      </c>
      <c r="AI38" s="6"/>
      <c r="AJ38" s="6"/>
      <c r="AK38" s="6" t="s">
        <v>360</v>
      </c>
      <c r="AL38" s="6" t="s">
        <v>360</v>
      </c>
      <c r="AM38" s="6"/>
      <c r="AN38" s="6">
        <v>70000</v>
      </c>
      <c r="AO38" s="6" t="s">
        <v>448</v>
      </c>
      <c r="AP38" s="6" t="s">
        <v>360</v>
      </c>
      <c r="AQ38" s="6" t="s">
        <v>363</v>
      </c>
      <c r="AR38" s="6"/>
      <c r="AS38" s="6"/>
      <c r="AT38" s="6" t="s">
        <v>360</v>
      </c>
      <c r="AU38" s="6" t="s">
        <v>360</v>
      </c>
      <c r="AV38" s="6"/>
      <c r="AW38" s="6"/>
      <c r="AX38" s="6" t="s">
        <v>360</v>
      </c>
      <c r="AY38" s="6" t="s">
        <v>360</v>
      </c>
      <c r="AZ38" s="6"/>
      <c r="BA38" s="6"/>
      <c r="BB38" s="6" t="s">
        <v>360</v>
      </c>
      <c r="BC38" s="6" t="s">
        <v>360</v>
      </c>
      <c r="BD38" s="6"/>
      <c r="BE38" s="6"/>
      <c r="BF38" s="6" t="s">
        <v>360</v>
      </c>
      <c r="BG38" s="6" t="s">
        <v>360</v>
      </c>
      <c r="BH38" s="6"/>
      <c r="BI38" s="6"/>
      <c r="BJ38" s="6" t="s">
        <v>360</v>
      </c>
      <c r="BK38" s="6" t="s">
        <v>360</v>
      </c>
      <c r="BL38" s="6"/>
      <c r="BM38" s="6"/>
      <c r="BN38" s="6" t="s">
        <v>360</v>
      </c>
      <c r="BO38" s="6" t="s">
        <v>363</v>
      </c>
      <c r="BP38" s="6"/>
      <c r="BQ38" s="6"/>
      <c r="BR38" s="6" t="s">
        <v>360</v>
      </c>
      <c r="BS38" s="6" t="s">
        <v>449</v>
      </c>
      <c r="BT38" s="6" t="s">
        <v>360</v>
      </c>
      <c r="BU38" s="6" t="s">
        <v>1019</v>
      </c>
      <c r="BV38" s="6" t="s">
        <v>360</v>
      </c>
      <c r="BW38" s="6"/>
      <c r="BX38" s="6" t="s">
        <v>363</v>
      </c>
      <c r="BY38" s="6"/>
      <c r="BZ38" s="6" t="s">
        <v>363</v>
      </c>
      <c r="CA38" s="6"/>
    </row>
    <row r="39" spans="1:79" ht="15" customHeight="1" x14ac:dyDescent="0.25">
      <c r="A39" s="5" t="s">
        <v>88</v>
      </c>
      <c r="B39" s="6" t="s">
        <v>360</v>
      </c>
      <c r="C39" s="6"/>
      <c r="D39" s="6" t="s">
        <v>363</v>
      </c>
      <c r="E39" s="6"/>
      <c r="F39" s="6" t="s">
        <v>363</v>
      </c>
      <c r="G39" s="6" t="s">
        <v>360</v>
      </c>
      <c r="H39" s="7" t="s">
        <v>671</v>
      </c>
      <c r="I39" s="6"/>
      <c r="J39" s="6" t="s">
        <v>360</v>
      </c>
      <c r="K39" s="6" t="s">
        <v>360</v>
      </c>
      <c r="L39" s="6" t="s">
        <v>360</v>
      </c>
      <c r="M39" s="6" t="s">
        <v>360</v>
      </c>
      <c r="N39" s="7" t="s">
        <v>672</v>
      </c>
      <c r="O39" s="6" t="s">
        <v>360</v>
      </c>
      <c r="P39" s="6" t="s">
        <v>673</v>
      </c>
      <c r="Q39" s="6" t="s">
        <v>360</v>
      </c>
      <c r="R39" s="6" t="s">
        <v>674</v>
      </c>
      <c r="S39" s="6" t="s">
        <v>360</v>
      </c>
      <c r="T39" s="6" t="s">
        <v>675</v>
      </c>
      <c r="U39" s="6" t="s">
        <v>363</v>
      </c>
      <c r="V39" s="6" t="s">
        <v>363</v>
      </c>
      <c r="W39" s="6"/>
      <c r="X39" s="6"/>
      <c r="Y39" s="6" t="s">
        <v>363</v>
      </c>
      <c r="Z39" s="6" t="s">
        <v>363</v>
      </c>
      <c r="AA39" s="6"/>
      <c r="AB39" s="6"/>
      <c r="AC39" s="6" t="s">
        <v>360</v>
      </c>
      <c r="AD39" s="6" t="s">
        <v>360</v>
      </c>
      <c r="AE39" s="6"/>
      <c r="AF39" s="6"/>
      <c r="AG39" s="6" t="s">
        <v>360</v>
      </c>
      <c r="AH39" s="6" t="s">
        <v>360</v>
      </c>
      <c r="AI39" s="6"/>
      <c r="AJ39" s="6"/>
      <c r="AK39" s="6" t="s">
        <v>360</v>
      </c>
      <c r="AL39" s="6" t="s">
        <v>360</v>
      </c>
      <c r="AM39" s="6"/>
      <c r="AN39" s="6"/>
      <c r="AO39" s="6"/>
      <c r="AP39" s="6" t="s">
        <v>360</v>
      </c>
      <c r="AQ39" s="6" t="s">
        <v>363</v>
      </c>
      <c r="AR39" s="6"/>
      <c r="AS39" s="6"/>
      <c r="AT39" s="6" t="s">
        <v>363</v>
      </c>
      <c r="AU39" s="6" t="s">
        <v>363</v>
      </c>
      <c r="AV39" s="6"/>
      <c r="AW39" s="6"/>
      <c r="AX39" s="6" t="s">
        <v>363</v>
      </c>
      <c r="AY39" s="6" t="s">
        <v>363</v>
      </c>
      <c r="AZ39" s="6"/>
      <c r="BA39" s="6"/>
      <c r="BB39" s="6" t="s">
        <v>363</v>
      </c>
      <c r="BC39" s="6" t="s">
        <v>363</v>
      </c>
      <c r="BD39" s="6"/>
      <c r="BE39" s="6"/>
      <c r="BF39" s="6" t="s">
        <v>363</v>
      </c>
      <c r="BG39" s="6" t="s">
        <v>363</v>
      </c>
      <c r="BH39" s="6"/>
      <c r="BI39" s="6"/>
      <c r="BJ39" s="6" t="s">
        <v>363</v>
      </c>
      <c r="BK39" s="6" t="s">
        <v>363</v>
      </c>
      <c r="BL39" s="6"/>
      <c r="BM39" s="6"/>
      <c r="BN39" s="6" t="s">
        <v>360</v>
      </c>
      <c r="BO39" s="6" t="s">
        <v>360</v>
      </c>
      <c r="BP39" s="6"/>
      <c r="BQ39" s="6"/>
      <c r="BR39" s="6" t="s">
        <v>360</v>
      </c>
      <c r="BS39" s="6"/>
      <c r="BT39" s="6" t="s">
        <v>360</v>
      </c>
      <c r="BU39" s="6"/>
      <c r="BV39" s="6" t="s">
        <v>360</v>
      </c>
      <c r="BW39" s="6"/>
      <c r="BX39" s="6" t="s">
        <v>363</v>
      </c>
      <c r="BY39" s="6"/>
      <c r="BZ39" s="6" t="s">
        <v>360</v>
      </c>
      <c r="CA39" s="6" t="s">
        <v>676</v>
      </c>
    </row>
    <row r="40" spans="1:79" ht="15" customHeight="1" x14ac:dyDescent="0.25">
      <c r="A40" s="5" t="s">
        <v>89</v>
      </c>
      <c r="B40" s="6" t="s">
        <v>360</v>
      </c>
      <c r="C40" s="6"/>
      <c r="D40" s="6" t="s">
        <v>363</v>
      </c>
      <c r="E40" s="6"/>
      <c r="F40" s="6" t="s">
        <v>363</v>
      </c>
      <c r="G40" s="6" t="s">
        <v>363</v>
      </c>
      <c r="H40" s="6"/>
      <c r="I40" s="6"/>
      <c r="J40" s="6" t="s">
        <v>360</v>
      </c>
      <c r="K40" s="6" t="s">
        <v>360</v>
      </c>
      <c r="L40" s="6" t="s">
        <v>360</v>
      </c>
      <c r="M40" s="6" t="s">
        <v>360</v>
      </c>
      <c r="N40" s="7" t="s">
        <v>454</v>
      </c>
      <c r="O40" s="6" t="s">
        <v>360</v>
      </c>
      <c r="P40" s="6">
        <v>0</v>
      </c>
      <c r="Q40" s="6" t="s">
        <v>360</v>
      </c>
      <c r="R40" s="7" t="s">
        <v>455</v>
      </c>
      <c r="S40" s="6" t="s">
        <v>360</v>
      </c>
      <c r="T40" s="7" t="s">
        <v>456</v>
      </c>
      <c r="U40" s="6" t="s">
        <v>363</v>
      </c>
      <c r="V40" s="6" t="s">
        <v>363</v>
      </c>
      <c r="W40" s="6"/>
      <c r="X40" s="6"/>
      <c r="Y40" s="6" t="s">
        <v>363</v>
      </c>
      <c r="Z40" s="6" t="s">
        <v>363</v>
      </c>
      <c r="AA40" s="6"/>
      <c r="AB40" s="6"/>
      <c r="AC40" s="6" t="s">
        <v>363</v>
      </c>
      <c r="AD40" s="6" t="s">
        <v>363</v>
      </c>
      <c r="AE40" s="6"/>
      <c r="AF40" s="6"/>
      <c r="AG40" s="6" t="s">
        <v>360</v>
      </c>
      <c r="AH40" s="6" t="s">
        <v>360</v>
      </c>
      <c r="AI40" s="6"/>
      <c r="AJ40" s="6"/>
      <c r="AK40" s="6" t="s">
        <v>360</v>
      </c>
      <c r="AL40" s="6" t="s">
        <v>360</v>
      </c>
      <c r="AM40" s="6"/>
      <c r="AN40" s="6">
        <v>2184</v>
      </c>
      <c r="AO40" s="6"/>
      <c r="AP40" s="6" t="s">
        <v>360</v>
      </c>
      <c r="AQ40" s="6" t="s">
        <v>363</v>
      </c>
      <c r="AR40" s="6"/>
      <c r="AS40" s="6"/>
      <c r="AT40" s="6" t="s">
        <v>360</v>
      </c>
      <c r="AU40" s="6" t="s">
        <v>360</v>
      </c>
      <c r="AV40" s="6"/>
      <c r="AW40" s="6"/>
      <c r="AX40" s="6" t="s">
        <v>360</v>
      </c>
      <c r="AY40" s="6" t="s">
        <v>360</v>
      </c>
      <c r="AZ40" s="6"/>
      <c r="BA40" s="6"/>
      <c r="BB40" s="6" t="s">
        <v>360</v>
      </c>
      <c r="BC40" s="6" t="s">
        <v>360</v>
      </c>
      <c r="BD40" s="6"/>
      <c r="BE40" s="6"/>
      <c r="BF40" s="6" t="s">
        <v>360</v>
      </c>
      <c r="BG40" s="6" t="s">
        <v>360</v>
      </c>
      <c r="BH40" s="6"/>
      <c r="BI40" s="6"/>
      <c r="BJ40" s="6" t="s">
        <v>360</v>
      </c>
      <c r="BK40" s="6" t="s">
        <v>360</v>
      </c>
      <c r="BL40" s="6"/>
      <c r="BM40" s="6"/>
      <c r="BN40" s="6" t="s">
        <v>360</v>
      </c>
      <c r="BO40" s="6" t="s">
        <v>363</v>
      </c>
      <c r="BP40" s="6"/>
      <c r="BQ40" s="6"/>
      <c r="BR40" s="6" t="s">
        <v>360</v>
      </c>
      <c r="BS40" s="6"/>
      <c r="BT40" s="6" t="s">
        <v>360</v>
      </c>
      <c r="BU40" s="6"/>
      <c r="BV40" s="6" t="s">
        <v>360</v>
      </c>
      <c r="BW40" s="6"/>
      <c r="BX40" s="6" t="s">
        <v>363</v>
      </c>
      <c r="BY40" s="6" t="s">
        <v>457</v>
      </c>
      <c r="BZ40" s="6"/>
      <c r="CA40" s="6"/>
    </row>
    <row r="41" spans="1:79" ht="15" customHeight="1" x14ac:dyDescent="0.25">
      <c r="A41" s="5" t="s">
        <v>90</v>
      </c>
      <c r="B41" s="6" t="s">
        <v>360</v>
      </c>
      <c r="C41" s="6"/>
      <c r="D41" s="6" t="s">
        <v>360</v>
      </c>
      <c r="E41" s="6" t="s">
        <v>410</v>
      </c>
      <c r="F41" s="6" t="s">
        <v>363</v>
      </c>
      <c r="G41" s="6" t="s">
        <v>360</v>
      </c>
      <c r="H41" s="6"/>
      <c r="I41" s="6"/>
      <c r="J41" s="6" t="s">
        <v>360</v>
      </c>
      <c r="K41" s="6" t="s">
        <v>360</v>
      </c>
      <c r="L41" s="6" t="s">
        <v>360</v>
      </c>
      <c r="M41" s="6" t="s">
        <v>360</v>
      </c>
      <c r="N41" s="6" t="s">
        <v>411</v>
      </c>
      <c r="O41" s="6" t="s">
        <v>360</v>
      </c>
      <c r="P41" s="6" t="s">
        <v>1060</v>
      </c>
      <c r="Q41" s="6" t="s">
        <v>360</v>
      </c>
      <c r="R41" s="6" t="s">
        <v>412</v>
      </c>
      <c r="S41" s="6" t="s">
        <v>360</v>
      </c>
      <c r="T41" s="6" t="s">
        <v>413</v>
      </c>
      <c r="U41" s="6" t="s">
        <v>363</v>
      </c>
      <c r="V41" s="6" t="s">
        <v>363</v>
      </c>
      <c r="W41" s="6"/>
      <c r="X41" s="6"/>
      <c r="Y41" s="6" t="s">
        <v>363</v>
      </c>
      <c r="Z41" s="6" t="s">
        <v>363</v>
      </c>
      <c r="AA41" s="6"/>
      <c r="AB41" s="6"/>
      <c r="AC41" s="6" t="s">
        <v>360</v>
      </c>
      <c r="AD41" s="6" t="s">
        <v>360</v>
      </c>
      <c r="AE41" s="6"/>
      <c r="AF41" s="6"/>
      <c r="AG41" s="6" t="s">
        <v>360</v>
      </c>
      <c r="AH41" s="6" t="s">
        <v>360</v>
      </c>
      <c r="AI41" s="6"/>
      <c r="AJ41" s="6"/>
      <c r="AK41" s="6" t="s">
        <v>360</v>
      </c>
      <c r="AL41" s="6" t="s">
        <v>360</v>
      </c>
      <c r="AM41" s="6"/>
      <c r="AN41" s="9">
        <v>104496</v>
      </c>
      <c r="AO41" s="7" t="s">
        <v>414</v>
      </c>
      <c r="AP41" s="6" t="s">
        <v>360</v>
      </c>
      <c r="AQ41" s="6" t="s">
        <v>360</v>
      </c>
      <c r="AR41" s="6"/>
      <c r="AS41" s="6"/>
      <c r="AT41" s="6" t="s">
        <v>363</v>
      </c>
      <c r="AU41" s="6" t="s">
        <v>363</v>
      </c>
      <c r="AV41" s="6"/>
      <c r="AW41" s="6"/>
      <c r="AX41" s="6" t="s">
        <v>360</v>
      </c>
      <c r="AY41" s="6" t="s">
        <v>360</v>
      </c>
      <c r="AZ41" s="6"/>
      <c r="BA41" s="6"/>
      <c r="BB41" s="6" t="s">
        <v>360</v>
      </c>
      <c r="BC41" s="6" t="s">
        <v>360</v>
      </c>
      <c r="BD41" s="6"/>
      <c r="BE41" s="6"/>
      <c r="BF41" s="6" t="s">
        <v>360</v>
      </c>
      <c r="BG41" s="6" t="s">
        <v>360</v>
      </c>
      <c r="BH41" s="6"/>
      <c r="BI41" s="6"/>
      <c r="BJ41" s="6" t="s">
        <v>360</v>
      </c>
      <c r="BK41" s="6" t="s">
        <v>360</v>
      </c>
      <c r="BL41" s="6"/>
      <c r="BM41" s="6"/>
      <c r="BN41" s="6" t="s">
        <v>360</v>
      </c>
      <c r="BO41" s="6" t="s">
        <v>360</v>
      </c>
      <c r="BP41" s="6"/>
      <c r="BQ41" s="6"/>
      <c r="BR41" s="6" t="s">
        <v>360</v>
      </c>
      <c r="BS41" s="6"/>
      <c r="BT41" s="6" t="s">
        <v>360</v>
      </c>
      <c r="BU41" s="6"/>
      <c r="BV41" s="6" t="s">
        <v>360</v>
      </c>
      <c r="BW41" s="6"/>
      <c r="BX41" s="6" t="s">
        <v>360</v>
      </c>
      <c r="BY41" s="6" t="s">
        <v>415</v>
      </c>
      <c r="BZ41" s="6" t="s">
        <v>360</v>
      </c>
      <c r="CA41" s="6" t="s">
        <v>415</v>
      </c>
    </row>
    <row r="42" spans="1:79" ht="15" customHeight="1" x14ac:dyDescent="0.25">
      <c r="A42" s="5" t="s">
        <v>91</v>
      </c>
      <c r="B42" s="6" t="s">
        <v>360</v>
      </c>
      <c r="C42" s="6"/>
      <c r="D42" s="6" t="s">
        <v>363</v>
      </c>
      <c r="E42" s="6"/>
      <c r="F42" s="6" t="s">
        <v>363</v>
      </c>
      <c r="G42" s="6" t="s">
        <v>360</v>
      </c>
      <c r="H42" s="7" t="s">
        <v>671</v>
      </c>
      <c r="I42" s="6"/>
      <c r="J42" s="6" t="s">
        <v>360</v>
      </c>
      <c r="K42" s="6" t="s">
        <v>360</v>
      </c>
      <c r="L42" s="6" t="s">
        <v>360</v>
      </c>
      <c r="M42" s="6" t="s">
        <v>360</v>
      </c>
      <c r="N42" s="7" t="s">
        <v>672</v>
      </c>
      <c r="O42" s="6" t="s">
        <v>360</v>
      </c>
      <c r="P42" s="6" t="s">
        <v>673</v>
      </c>
      <c r="Q42" s="6" t="s">
        <v>360</v>
      </c>
      <c r="R42" s="6" t="s">
        <v>674</v>
      </c>
      <c r="S42" s="6" t="s">
        <v>360</v>
      </c>
      <c r="T42" s="6" t="s">
        <v>675</v>
      </c>
      <c r="U42" s="6" t="s">
        <v>363</v>
      </c>
      <c r="V42" s="6" t="s">
        <v>363</v>
      </c>
      <c r="W42" s="6"/>
      <c r="X42" s="6"/>
      <c r="Y42" s="6" t="s">
        <v>363</v>
      </c>
      <c r="Z42" s="6" t="s">
        <v>363</v>
      </c>
      <c r="AA42" s="6"/>
      <c r="AB42" s="6"/>
      <c r="AC42" s="6" t="s">
        <v>360</v>
      </c>
      <c r="AD42" s="6" t="s">
        <v>360</v>
      </c>
      <c r="AE42" s="6"/>
      <c r="AF42" s="6"/>
      <c r="AG42" s="6" t="s">
        <v>360</v>
      </c>
      <c r="AH42" s="6" t="s">
        <v>360</v>
      </c>
      <c r="AI42" s="6"/>
      <c r="AJ42" s="6"/>
      <c r="AK42" s="6" t="s">
        <v>360</v>
      </c>
      <c r="AL42" s="6" t="s">
        <v>360</v>
      </c>
      <c r="AM42" s="6"/>
      <c r="AN42" s="6"/>
      <c r="AO42" s="6"/>
      <c r="AP42" s="6" t="s">
        <v>360</v>
      </c>
      <c r="AQ42" s="6" t="s">
        <v>363</v>
      </c>
      <c r="AR42" s="6"/>
      <c r="AS42" s="6"/>
      <c r="AT42" s="6" t="s">
        <v>363</v>
      </c>
      <c r="AU42" s="6" t="s">
        <v>363</v>
      </c>
      <c r="AV42" s="6"/>
      <c r="AW42" s="6"/>
      <c r="AX42" s="6" t="s">
        <v>363</v>
      </c>
      <c r="AY42" s="6" t="s">
        <v>363</v>
      </c>
      <c r="AZ42" s="6"/>
      <c r="BA42" s="6"/>
      <c r="BB42" s="6" t="s">
        <v>363</v>
      </c>
      <c r="BC42" s="6" t="s">
        <v>363</v>
      </c>
      <c r="BD42" s="6"/>
      <c r="BE42" s="6"/>
      <c r="BF42" s="6" t="s">
        <v>363</v>
      </c>
      <c r="BG42" s="6" t="s">
        <v>363</v>
      </c>
      <c r="BH42" s="6"/>
      <c r="BI42" s="6"/>
      <c r="BJ42" s="6" t="s">
        <v>363</v>
      </c>
      <c r="BK42" s="6" t="s">
        <v>363</v>
      </c>
      <c r="BL42" s="6"/>
      <c r="BM42" s="6"/>
      <c r="BN42" s="6" t="s">
        <v>360</v>
      </c>
      <c r="BO42" s="6" t="s">
        <v>360</v>
      </c>
      <c r="BP42" s="6"/>
      <c r="BQ42" s="6"/>
      <c r="BR42" s="6" t="s">
        <v>360</v>
      </c>
      <c r="BS42" s="6"/>
      <c r="BT42" s="6" t="s">
        <v>360</v>
      </c>
      <c r="BU42" s="6"/>
      <c r="BV42" s="6" t="s">
        <v>360</v>
      </c>
      <c r="BW42" s="6"/>
      <c r="BX42" s="6" t="s">
        <v>363</v>
      </c>
      <c r="BY42" s="6"/>
      <c r="BZ42" s="6" t="s">
        <v>360</v>
      </c>
      <c r="CA42" s="6" t="s">
        <v>676</v>
      </c>
    </row>
    <row r="43" spans="1:79" ht="15" customHeight="1" x14ac:dyDescent="0.25">
      <c r="A43" s="5" t="s">
        <v>92</v>
      </c>
      <c r="B43" s="6" t="s">
        <v>360</v>
      </c>
      <c r="C43" s="6">
        <v>2345841.16</v>
      </c>
      <c r="D43" s="6" t="s">
        <v>360</v>
      </c>
      <c r="E43" s="6" t="s">
        <v>410</v>
      </c>
      <c r="F43" s="6" t="s">
        <v>363</v>
      </c>
      <c r="G43" s="6" t="s">
        <v>363</v>
      </c>
      <c r="H43" s="7"/>
      <c r="I43" s="6"/>
      <c r="J43" s="6" t="s">
        <v>360</v>
      </c>
      <c r="K43" s="6" t="s">
        <v>360</v>
      </c>
      <c r="L43" s="6" t="s">
        <v>360</v>
      </c>
      <c r="M43" s="6" t="s">
        <v>360</v>
      </c>
      <c r="N43" s="6" t="s">
        <v>793</v>
      </c>
      <c r="O43" s="6" t="s">
        <v>360</v>
      </c>
      <c r="P43" s="6" t="s">
        <v>1060</v>
      </c>
      <c r="Q43" s="6" t="s">
        <v>360</v>
      </c>
      <c r="R43" s="6" t="s">
        <v>794</v>
      </c>
      <c r="S43" s="6" t="s">
        <v>360</v>
      </c>
      <c r="T43" s="6" t="s">
        <v>795</v>
      </c>
      <c r="U43" s="24" t="s">
        <v>360</v>
      </c>
      <c r="V43" s="24" t="s">
        <v>360</v>
      </c>
      <c r="W43" s="6"/>
      <c r="X43" s="6"/>
      <c r="Y43" s="24" t="s">
        <v>360</v>
      </c>
      <c r="Z43" s="24" t="s">
        <v>360</v>
      </c>
      <c r="AA43" s="6"/>
      <c r="AB43" s="6"/>
      <c r="AC43" s="24" t="s">
        <v>360</v>
      </c>
      <c r="AD43" s="24" t="s">
        <v>360</v>
      </c>
      <c r="AE43" s="6"/>
      <c r="AF43" s="6"/>
      <c r="AG43" s="24" t="s">
        <v>360</v>
      </c>
      <c r="AH43" s="24" t="s">
        <v>360</v>
      </c>
      <c r="AI43" s="6"/>
      <c r="AJ43" s="6"/>
      <c r="AK43" s="24" t="s">
        <v>360</v>
      </c>
      <c r="AL43" s="24" t="s">
        <v>360</v>
      </c>
      <c r="AM43" s="6"/>
      <c r="AN43" s="6">
        <v>36000</v>
      </c>
      <c r="AO43" s="6"/>
      <c r="AP43" s="24" t="s">
        <v>360</v>
      </c>
      <c r="AQ43" s="24" t="s">
        <v>360</v>
      </c>
      <c r="AR43" s="6"/>
      <c r="AS43" s="6"/>
      <c r="AT43" s="24" t="s">
        <v>360</v>
      </c>
      <c r="AU43" s="24" t="s">
        <v>363</v>
      </c>
      <c r="AV43" s="6"/>
      <c r="AW43" s="6"/>
      <c r="AX43" s="24" t="s">
        <v>360</v>
      </c>
      <c r="AY43" s="24" t="s">
        <v>363</v>
      </c>
      <c r="AZ43" s="6"/>
      <c r="BA43" s="6"/>
      <c r="BB43" s="24" t="s">
        <v>360</v>
      </c>
      <c r="BC43" s="24" t="s">
        <v>363</v>
      </c>
      <c r="BD43" s="6"/>
      <c r="BE43" s="6"/>
      <c r="BF43" s="24" t="s">
        <v>360</v>
      </c>
      <c r="BG43" s="24" t="s">
        <v>363</v>
      </c>
      <c r="BH43" s="6"/>
      <c r="BI43" s="6"/>
      <c r="BJ43" s="24" t="s">
        <v>360</v>
      </c>
      <c r="BK43" s="24" t="s">
        <v>363</v>
      </c>
      <c r="BL43" s="6"/>
      <c r="BM43" s="6"/>
      <c r="BN43" s="24" t="s">
        <v>360</v>
      </c>
      <c r="BO43" s="24" t="s">
        <v>360</v>
      </c>
      <c r="BP43" s="6"/>
      <c r="BQ43" s="6"/>
      <c r="BR43" s="24" t="s">
        <v>363</v>
      </c>
      <c r="BS43" s="6"/>
      <c r="BT43" s="24" t="s">
        <v>360</v>
      </c>
      <c r="BU43" s="6"/>
      <c r="BV43" s="24" t="s">
        <v>360</v>
      </c>
      <c r="BW43" s="6"/>
      <c r="BX43" s="24" t="s">
        <v>360</v>
      </c>
      <c r="BY43" s="24" t="s">
        <v>1165</v>
      </c>
      <c r="BZ43" s="24" t="s">
        <v>360</v>
      </c>
      <c r="CA43" s="24" t="s">
        <v>1166</v>
      </c>
    </row>
    <row r="44" spans="1:79" ht="15" customHeight="1" x14ac:dyDescent="0.25">
      <c r="A44" s="5" t="s">
        <v>93</v>
      </c>
      <c r="B44" s="6" t="s">
        <v>360</v>
      </c>
      <c r="C44" s="6"/>
      <c r="D44" s="6" t="s">
        <v>363</v>
      </c>
      <c r="E44" s="6"/>
      <c r="F44" s="6" t="s">
        <v>363</v>
      </c>
      <c r="G44" s="6" t="s">
        <v>363</v>
      </c>
      <c r="H44" s="6"/>
      <c r="I44" s="6"/>
      <c r="J44" s="6" t="s">
        <v>360</v>
      </c>
      <c r="K44" s="6" t="s">
        <v>360</v>
      </c>
      <c r="L44" s="6" t="s">
        <v>363</v>
      </c>
      <c r="M44" s="6" t="s">
        <v>360</v>
      </c>
      <c r="N44" s="6" t="s">
        <v>1068</v>
      </c>
      <c r="O44" s="6" t="s">
        <v>360</v>
      </c>
      <c r="P44" s="6"/>
      <c r="Q44" s="6" t="s">
        <v>360</v>
      </c>
      <c r="R44" s="6" t="s">
        <v>1069</v>
      </c>
      <c r="S44" s="6" t="s">
        <v>360</v>
      </c>
      <c r="T44" s="6" t="s">
        <v>1070</v>
      </c>
      <c r="U44" s="6" t="s">
        <v>363</v>
      </c>
      <c r="V44" s="6" t="s">
        <v>363</v>
      </c>
      <c r="W44" s="6"/>
      <c r="X44" s="6"/>
      <c r="Y44" s="6" t="s">
        <v>363</v>
      </c>
      <c r="Z44" s="6" t="s">
        <v>363</v>
      </c>
      <c r="AA44" s="6"/>
      <c r="AB44" s="6"/>
      <c r="AC44" s="6" t="s">
        <v>363</v>
      </c>
      <c r="AD44" s="6" t="s">
        <v>363</v>
      </c>
      <c r="AE44" s="6"/>
      <c r="AF44" s="6"/>
      <c r="AG44" s="6" t="s">
        <v>360</v>
      </c>
      <c r="AH44" s="6" t="s">
        <v>363</v>
      </c>
      <c r="AI44" s="6"/>
      <c r="AJ44" s="6"/>
      <c r="AK44" s="6" t="s">
        <v>360</v>
      </c>
      <c r="AL44" s="6" t="s">
        <v>360</v>
      </c>
      <c r="AM44" s="6"/>
      <c r="AN44" s="6"/>
      <c r="AO44" s="6"/>
      <c r="AP44" s="6" t="s">
        <v>360</v>
      </c>
      <c r="AQ44" s="6" t="s">
        <v>363</v>
      </c>
      <c r="AR44" s="6"/>
      <c r="AS44" s="6"/>
      <c r="AT44" s="6" t="s">
        <v>360</v>
      </c>
      <c r="AU44" s="6" t="s">
        <v>363</v>
      </c>
      <c r="AV44" s="6"/>
      <c r="AW44" s="6"/>
      <c r="AX44" s="6" t="s">
        <v>360</v>
      </c>
      <c r="AY44" s="6" t="s">
        <v>363</v>
      </c>
      <c r="AZ44" s="6"/>
      <c r="BA44" s="6"/>
      <c r="BB44" s="6" t="s">
        <v>360</v>
      </c>
      <c r="BC44" s="6" t="s">
        <v>363</v>
      </c>
      <c r="BD44" s="6"/>
      <c r="BE44" s="6"/>
      <c r="BF44" s="6" t="s">
        <v>360</v>
      </c>
      <c r="BG44" s="6" t="s">
        <v>363</v>
      </c>
      <c r="BH44" s="6"/>
      <c r="BI44" s="6"/>
      <c r="BJ44" s="6" t="s">
        <v>360</v>
      </c>
      <c r="BK44" s="6" t="s">
        <v>363</v>
      </c>
      <c r="BL44" s="6"/>
      <c r="BM44" s="6"/>
      <c r="BN44" s="6" t="s">
        <v>360</v>
      </c>
      <c r="BO44" s="6" t="s">
        <v>363</v>
      </c>
      <c r="BP44" s="6"/>
      <c r="BQ44" s="6"/>
      <c r="BR44" s="6" t="s">
        <v>363</v>
      </c>
      <c r="BS44" s="6"/>
      <c r="BT44" s="6" t="s">
        <v>363</v>
      </c>
      <c r="BU44" s="6"/>
      <c r="BV44" s="6" t="s">
        <v>363</v>
      </c>
      <c r="BW44" s="6"/>
      <c r="BX44" s="6" t="s">
        <v>348</v>
      </c>
      <c r="BY44" s="6" t="s">
        <v>1071</v>
      </c>
      <c r="BZ44" s="6" t="s">
        <v>348</v>
      </c>
      <c r="CA44" s="6" t="s">
        <v>1071</v>
      </c>
    </row>
    <row r="45" spans="1:79" ht="15" customHeight="1" x14ac:dyDescent="0.25">
      <c r="A45" s="5" t="s">
        <v>94</v>
      </c>
      <c r="B45" s="6" t="s">
        <v>360</v>
      </c>
      <c r="C45" s="6" t="s">
        <v>356</v>
      </c>
      <c r="D45" s="6" t="s">
        <v>348</v>
      </c>
      <c r="E45" s="6" t="s">
        <v>348</v>
      </c>
      <c r="F45" s="6" t="s">
        <v>363</v>
      </c>
      <c r="G45" s="6" t="s">
        <v>360</v>
      </c>
      <c r="H45" s="7" t="s">
        <v>357</v>
      </c>
      <c r="I45" s="6"/>
      <c r="J45" s="6" t="s">
        <v>360</v>
      </c>
      <c r="K45" s="6" t="s">
        <v>360</v>
      </c>
      <c r="L45" s="6" t="s">
        <v>360</v>
      </c>
      <c r="M45" s="6" t="s">
        <v>360</v>
      </c>
      <c r="N45" s="6" t="s">
        <v>358</v>
      </c>
      <c r="O45" s="6" t="s">
        <v>360</v>
      </c>
      <c r="P45" s="6">
        <v>2</v>
      </c>
      <c r="Q45" s="6" t="s">
        <v>363</v>
      </c>
      <c r="R45" s="6"/>
      <c r="S45" s="6" t="s">
        <v>360</v>
      </c>
      <c r="T45" s="6" t="s">
        <v>359</v>
      </c>
      <c r="U45" s="6" t="s">
        <v>363</v>
      </c>
      <c r="V45" s="6" t="s">
        <v>363</v>
      </c>
      <c r="W45" s="6"/>
      <c r="X45" s="6"/>
      <c r="Y45" s="6" t="s">
        <v>363</v>
      </c>
      <c r="Z45" s="6" t="s">
        <v>363</v>
      </c>
      <c r="AA45" s="6"/>
      <c r="AB45" s="6"/>
      <c r="AC45" s="6" t="s">
        <v>360</v>
      </c>
      <c r="AD45" s="6" t="s">
        <v>363</v>
      </c>
      <c r="AE45" s="6"/>
      <c r="AF45" s="6"/>
      <c r="AG45" s="6" t="s">
        <v>360</v>
      </c>
      <c r="AH45" s="6" t="s">
        <v>360</v>
      </c>
      <c r="AI45" s="6"/>
      <c r="AJ45" s="6"/>
      <c r="AK45" s="6" t="s">
        <v>360</v>
      </c>
      <c r="AL45" s="6" t="s">
        <v>360</v>
      </c>
      <c r="AM45" s="6"/>
      <c r="AN45" s="6"/>
      <c r="AO45" s="6" t="s">
        <v>361</v>
      </c>
      <c r="AP45" s="6" t="s">
        <v>363</v>
      </c>
      <c r="AQ45" s="6" t="s">
        <v>363</v>
      </c>
      <c r="AR45" s="6"/>
      <c r="AS45" s="6"/>
      <c r="AT45" s="6" t="s">
        <v>360</v>
      </c>
      <c r="AU45" s="6" t="s">
        <v>360</v>
      </c>
      <c r="AV45" s="6"/>
      <c r="AW45" s="6"/>
      <c r="AX45" s="6" t="s">
        <v>360</v>
      </c>
      <c r="AY45" s="6" t="s">
        <v>360</v>
      </c>
      <c r="AZ45" s="6"/>
      <c r="BA45" s="6"/>
      <c r="BB45" s="6" t="s">
        <v>360</v>
      </c>
      <c r="BC45" s="6" t="s">
        <v>360</v>
      </c>
      <c r="BD45" s="6"/>
      <c r="BE45" s="6"/>
      <c r="BF45" s="6" t="s">
        <v>360</v>
      </c>
      <c r="BG45" s="6" t="s">
        <v>360</v>
      </c>
      <c r="BH45" s="6"/>
      <c r="BI45" s="6"/>
      <c r="BJ45" s="6" t="s">
        <v>360</v>
      </c>
      <c r="BK45" s="6" t="s">
        <v>360</v>
      </c>
      <c r="BL45" s="6"/>
      <c r="BM45" s="6"/>
      <c r="BN45" s="6" t="s">
        <v>360</v>
      </c>
      <c r="BO45" s="6" t="s">
        <v>360</v>
      </c>
      <c r="BP45" s="6"/>
      <c r="BQ45" s="6"/>
      <c r="BR45" s="6" t="s">
        <v>360</v>
      </c>
      <c r="BS45" s="6"/>
      <c r="BT45" s="6" t="s">
        <v>360</v>
      </c>
      <c r="BU45" s="6"/>
      <c r="BV45" s="6" t="s">
        <v>360</v>
      </c>
      <c r="BW45" s="6"/>
      <c r="BX45" s="6" t="s">
        <v>360</v>
      </c>
      <c r="BY45" s="6" t="s">
        <v>362</v>
      </c>
      <c r="BZ45" s="6" t="s">
        <v>363</v>
      </c>
      <c r="CA45" s="6" t="s">
        <v>364</v>
      </c>
    </row>
    <row r="46" spans="1:79" ht="15" customHeight="1" x14ac:dyDescent="0.25">
      <c r="A46" s="5" t="s">
        <v>95</v>
      </c>
      <c r="B46" s="6" t="s">
        <v>360</v>
      </c>
      <c r="C46" s="6"/>
      <c r="D46" s="6" t="s">
        <v>363</v>
      </c>
      <c r="E46" s="6"/>
      <c r="F46" s="6" t="s">
        <v>363</v>
      </c>
      <c r="G46" s="6" t="s">
        <v>360</v>
      </c>
      <c r="H46" s="6" t="s">
        <v>376</v>
      </c>
      <c r="I46" s="6"/>
      <c r="J46" s="6" t="s">
        <v>363</v>
      </c>
      <c r="K46" s="6" t="s">
        <v>360</v>
      </c>
      <c r="L46" s="6" t="s">
        <v>360</v>
      </c>
      <c r="M46" s="6" t="s">
        <v>360</v>
      </c>
      <c r="N46" s="6" t="s">
        <v>377</v>
      </c>
      <c r="O46" s="6" t="s">
        <v>360</v>
      </c>
      <c r="P46" s="6"/>
      <c r="Q46" s="6" t="s">
        <v>360</v>
      </c>
      <c r="R46" s="6" t="s">
        <v>378</v>
      </c>
      <c r="S46" s="6" t="s">
        <v>360</v>
      </c>
      <c r="T46" s="6" t="s">
        <v>378</v>
      </c>
      <c r="U46" s="6" t="s">
        <v>360</v>
      </c>
      <c r="V46" s="6" t="s">
        <v>360</v>
      </c>
      <c r="W46" s="6"/>
      <c r="X46" s="6"/>
      <c r="Y46" s="6" t="s">
        <v>360</v>
      </c>
      <c r="Z46" s="6" t="s">
        <v>360</v>
      </c>
      <c r="AA46" s="6"/>
      <c r="AB46" s="6"/>
      <c r="AC46" s="6" t="s">
        <v>360</v>
      </c>
      <c r="AD46" s="6" t="s">
        <v>360</v>
      </c>
      <c r="AE46" s="6"/>
      <c r="AF46" s="6"/>
      <c r="AG46" s="6" t="s">
        <v>360</v>
      </c>
      <c r="AH46" s="6" t="s">
        <v>360</v>
      </c>
      <c r="AI46" s="6"/>
      <c r="AJ46" s="6"/>
      <c r="AK46" s="6" t="s">
        <v>360</v>
      </c>
      <c r="AL46" s="6" t="s">
        <v>360</v>
      </c>
      <c r="AM46" s="6"/>
      <c r="AN46" s="6">
        <v>25000</v>
      </c>
      <c r="AO46" s="6" t="s">
        <v>379</v>
      </c>
      <c r="AP46" s="6" t="s">
        <v>363</v>
      </c>
      <c r="AQ46" s="6" t="s">
        <v>363</v>
      </c>
      <c r="AR46" s="6"/>
      <c r="AS46" s="6"/>
      <c r="AT46" s="6" t="s">
        <v>363</v>
      </c>
      <c r="AU46" s="6" t="s">
        <v>363</v>
      </c>
      <c r="AV46" s="6"/>
      <c r="AW46" s="6"/>
      <c r="AX46" s="6" t="s">
        <v>360</v>
      </c>
      <c r="AY46" s="6" t="s">
        <v>360</v>
      </c>
      <c r="AZ46" s="6"/>
      <c r="BA46" s="6"/>
      <c r="BB46" s="6" t="s">
        <v>360</v>
      </c>
      <c r="BC46" s="6" t="s">
        <v>360</v>
      </c>
      <c r="BD46" s="6"/>
      <c r="BE46" s="6"/>
      <c r="BF46" s="6" t="s">
        <v>360</v>
      </c>
      <c r="BG46" s="6" t="s">
        <v>360</v>
      </c>
      <c r="BH46" s="6"/>
      <c r="BI46" s="6"/>
      <c r="BJ46" s="6" t="s">
        <v>360</v>
      </c>
      <c r="BK46" s="6" t="s">
        <v>360</v>
      </c>
      <c r="BL46" s="6"/>
      <c r="BM46" s="6"/>
      <c r="BN46" s="6" t="s">
        <v>360</v>
      </c>
      <c r="BO46" s="6" t="s">
        <v>360</v>
      </c>
      <c r="BP46" s="6"/>
      <c r="BQ46" s="6"/>
      <c r="BR46" s="6" t="s">
        <v>360</v>
      </c>
      <c r="BS46" s="6"/>
      <c r="BT46" s="6" t="s">
        <v>360</v>
      </c>
      <c r="BU46" s="6"/>
      <c r="BV46" s="6" t="s">
        <v>360</v>
      </c>
      <c r="BW46" s="6"/>
      <c r="BX46" s="6" t="s">
        <v>360</v>
      </c>
      <c r="BY46" s="6" t="s">
        <v>380</v>
      </c>
      <c r="BZ46" s="6" t="s">
        <v>360</v>
      </c>
      <c r="CA46" s="6" t="s">
        <v>380</v>
      </c>
    </row>
    <row r="47" spans="1:79" ht="15" customHeight="1" x14ac:dyDescent="0.25">
      <c r="A47" s="5" t="s">
        <v>96</v>
      </c>
      <c r="B47" s="6" t="s">
        <v>360</v>
      </c>
      <c r="C47" s="6"/>
      <c r="D47" s="6" t="s">
        <v>360</v>
      </c>
      <c r="E47" s="6" t="s">
        <v>410</v>
      </c>
      <c r="F47" s="6" t="s">
        <v>360</v>
      </c>
      <c r="G47" s="6" t="s">
        <v>363</v>
      </c>
      <c r="H47" s="7" t="s">
        <v>823</v>
      </c>
      <c r="I47" s="6"/>
      <c r="J47" s="6" t="s">
        <v>360</v>
      </c>
      <c r="K47" s="6" t="s">
        <v>360</v>
      </c>
      <c r="L47" s="6" t="s">
        <v>360</v>
      </c>
      <c r="M47" s="6" t="s">
        <v>360</v>
      </c>
      <c r="N47" s="7" t="s">
        <v>824</v>
      </c>
      <c r="O47" s="6" t="s">
        <v>360</v>
      </c>
      <c r="P47" s="6"/>
      <c r="Q47" s="6" t="s">
        <v>360</v>
      </c>
      <c r="R47" s="6" t="s">
        <v>825</v>
      </c>
      <c r="S47" s="6" t="s">
        <v>360</v>
      </c>
      <c r="T47" s="6" t="s">
        <v>826</v>
      </c>
      <c r="U47" s="6" t="s">
        <v>360</v>
      </c>
      <c r="V47" s="6" t="s">
        <v>363</v>
      </c>
      <c r="W47" s="6"/>
      <c r="X47" s="6"/>
      <c r="Y47" s="6" t="s">
        <v>360</v>
      </c>
      <c r="Z47" s="6" t="s">
        <v>360</v>
      </c>
      <c r="AA47" s="6"/>
      <c r="AB47" s="6"/>
      <c r="AC47" s="6" t="s">
        <v>360</v>
      </c>
      <c r="AD47" s="6" t="s">
        <v>360</v>
      </c>
      <c r="AE47" s="6"/>
      <c r="AF47" s="6"/>
      <c r="AG47" s="6" t="s">
        <v>360</v>
      </c>
      <c r="AH47" s="6" t="s">
        <v>360</v>
      </c>
      <c r="AI47" s="6"/>
      <c r="AJ47" s="6"/>
      <c r="AK47" s="6" t="s">
        <v>360</v>
      </c>
      <c r="AL47" s="6" t="s">
        <v>360</v>
      </c>
      <c r="AM47" s="6"/>
      <c r="AN47" s="6">
        <v>329830</v>
      </c>
      <c r="AO47" s="7" t="s">
        <v>827</v>
      </c>
      <c r="AP47" s="6" t="s">
        <v>360</v>
      </c>
      <c r="AQ47" s="6" t="s">
        <v>360</v>
      </c>
      <c r="AR47" s="6"/>
      <c r="AS47" s="6"/>
      <c r="AT47" s="6" t="s">
        <v>360</v>
      </c>
      <c r="AU47" s="6" t="s">
        <v>360</v>
      </c>
      <c r="AV47" s="6"/>
      <c r="AW47" s="6"/>
      <c r="AX47" s="6" t="s">
        <v>360</v>
      </c>
      <c r="AY47" s="6" t="s">
        <v>360</v>
      </c>
      <c r="AZ47" s="6"/>
      <c r="BA47" s="6"/>
      <c r="BB47" s="6" t="s">
        <v>360</v>
      </c>
      <c r="BC47" s="6" t="s">
        <v>360</v>
      </c>
      <c r="BD47" s="6"/>
      <c r="BE47" s="6"/>
      <c r="BF47" s="6" t="s">
        <v>360</v>
      </c>
      <c r="BG47" s="6" t="s">
        <v>360</v>
      </c>
      <c r="BH47" s="6"/>
      <c r="BI47" s="6"/>
      <c r="BJ47" s="6" t="s">
        <v>360</v>
      </c>
      <c r="BK47" s="6" t="s">
        <v>360</v>
      </c>
      <c r="BL47" s="6"/>
      <c r="BM47" s="6"/>
      <c r="BN47" s="6" t="s">
        <v>360</v>
      </c>
      <c r="BO47" s="6" t="s">
        <v>360</v>
      </c>
      <c r="BP47" s="6"/>
      <c r="BQ47" s="6"/>
      <c r="BR47" s="6" t="s">
        <v>360</v>
      </c>
      <c r="BS47" s="6"/>
      <c r="BT47" s="6"/>
      <c r="BU47" s="6"/>
      <c r="BV47" s="6"/>
      <c r="BW47" s="6"/>
      <c r="BX47" s="6" t="s">
        <v>363</v>
      </c>
      <c r="BY47" s="6" t="s">
        <v>816</v>
      </c>
      <c r="BZ47" s="6" t="s">
        <v>360</v>
      </c>
      <c r="CA47" s="6" t="s">
        <v>828</v>
      </c>
    </row>
    <row r="48" spans="1:79" ht="15" customHeight="1" x14ac:dyDescent="0.25">
      <c r="A48" s="5" t="s">
        <v>97</v>
      </c>
      <c r="B48" s="6" t="s">
        <v>360</v>
      </c>
      <c r="C48" s="6"/>
      <c r="D48" s="6" t="s">
        <v>348</v>
      </c>
      <c r="E48" s="6" t="s">
        <v>348</v>
      </c>
      <c r="F48" s="6" t="s">
        <v>360</v>
      </c>
      <c r="G48" s="6" t="s">
        <v>360</v>
      </c>
      <c r="H48" s="6" t="s">
        <v>653</v>
      </c>
      <c r="I48" s="6">
        <v>345</v>
      </c>
      <c r="J48" s="6" t="s">
        <v>360</v>
      </c>
      <c r="K48" s="6" t="s">
        <v>360</v>
      </c>
      <c r="L48" s="6" t="s">
        <v>363</v>
      </c>
      <c r="M48" s="6" t="s">
        <v>360</v>
      </c>
      <c r="N48" s="7" t="s">
        <v>654</v>
      </c>
      <c r="O48" s="6" t="s">
        <v>360</v>
      </c>
      <c r="P48" s="6">
        <v>2</v>
      </c>
      <c r="Q48" s="6" t="s">
        <v>360</v>
      </c>
      <c r="R48" s="7" t="s">
        <v>655</v>
      </c>
      <c r="S48" s="6" t="s">
        <v>360</v>
      </c>
      <c r="T48" s="7" t="s">
        <v>656</v>
      </c>
      <c r="U48" s="6" t="s">
        <v>363</v>
      </c>
      <c r="V48" s="6" t="s">
        <v>363</v>
      </c>
      <c r="W48" s="6"/>
      <c r="X48" s="6"/>
      <c r="Y48" s="6" t="s">
        <v>363</v>
      </c>
      <c r="Z48" s="6" t="s">
        <v>363</v>
      </c>
      <c r="AA48" s="6"/>
      <c r="AB48" s="6"/>
      <c r="AC48" s="6" t="s">
        <v>363</v>
      </c>
      <c r="AD48" s="6" t="s">
        <v>363</v>
      </c>
      <c r="AE48" s="6"/>
      <c r="AF48" s="6"/>
      <c r="AG48" s="6" t="s">
        <v>360</v>
      </c>
      <c r="AH48" s="6" t="s">
        <v>363</v>
      </c>
      <c r="AI48" s="6"/>
      <c r="AJ48" s="6">
        <v>539471</v>
      </c>
      <c r="AK48" s="6" t="s">
        <v>360</v>
      </c>
      <c r="AL48" s="6" t="s">
        <v>360</v>
      </c>
      <c r="AM48" s="6"/>
      <c r="AN48" s="6">
        <v>40966</v>
      </c>
      <c r="AO48" s="6" t="s">
        <v>601</v>
      </c>
      <c r="AP48" s="6" t="s">
        <v>363</v>
      </c>
      <c r="AQ48" s="6" t="s">
        <v>363</v>
      </c>
      <c r="AR48" s="6"/>
      <c r="AS48" s="6"/>
      <c r="AT48" s="6" t="s">
        <v>360</v>
      </c>
      <c r="AU48" s="6" t="s">
        <v>360</v>
      </c>
      <c r="AV48" s="6"/>
      <c r="AW48" s="6"/>
      <c r="AX48" s="6" t="s">
        <v>360</v>
      </c>
      <c r="AY48" s="6" t="s">
        <v>360</v>
      </c>
      <c r="AZ48" s="6"/>
      <c r="BA48" s="6"/>
      <c r="BB48" s="6" t="s">
        <v>360</v>
      </c>
      <c r="BC48" s="6" t="s">
        <v>360</v>
      </c>
      <c r="BD48" s="6"/>
      <c r="BE48" s="6"/>
      <c r="BF48" s="6" t="s">
        <v>360</v>
      </c>
      <c r="BG48" s="6" t="s">
        <v>360</v>
      </c>
      <c r="BH48" s="6"/>
      <c r="BI48" s="6"/>
      <c r="BJ48" s="6" t="s">
        <v>360</v>
      </c>
      <c r="BK48" s="6" t="s">
        <v>360</v>
      </c>
      <c r="BL48" s="6"/>
      <c r="BM48" s="6"/>
      <c r="BN48" s="6" t="s">
        <v>360</v>
      </c>
      <c r="BO48" s="6" t="s">
        <v>360</v>
      </c>
      <c r="BP48" s="6"/>
      <c r="BQ48" s="6"/>
      <c r="BR48" s="6" t="s">
        <v>360</v>
      </c>
      <c r="BS48" s="6">
        <v>312693</v>
      </c>
      <c r="BT48" s="6" t="s">
        <v>363</v>
      </c>
      <c r="BU48" s="6"/>
      <c r="BV48" s="6" t="s">
        <v>360</v>
      </c>
      <c r="BW48" s="6"/>
      <c r="BX48" s="6" t="s">
        <v>360</v>
      </c>
      <c r="BY48" s="6"/>
      <c r="BZ48" s="6" t="s">
        <v>360</v>
      </c>
      <c r="CA48" s="6"/>
    </row>
    <row r="49" spans="1:79" ht="15" customHeight="1" x14ac:dyDescent="0.25">
      <c r="A49" s="5" t="s">
        <v>98</v>
      </c>
      <c r="B49" s="6" t="s">
        <v>360</v>
      </c>
      <c r="C49" s="6"/>
      <c r="D49" s="6" t="s">
        <v>363</v>
      </c>
      <c r="E49" s="6"/>
      <c r="F49" s="6" t="s">
        <v>363</v>
      </c>
      <c r="G49" s="6" t="s">
        <v>363</v>
      </c>
      <c r="H49" s="6"/>
      <c r="I49" s="6"/>
      <c r="J49" s="6" t="s">
        <v>360</v>
      </c>
      <c r="K49" s="6" t="s">
        <v>360</v>
      </c>
      <c r="L49" s="6" t="s">
        <v>363</v>
      </c>
      <c r="M49" s="6" t="s">
        <v>360</v>
      </c>
      <c r="N49" s="6" t="s">
        <v>1068</v>
      </c>
      <c r="O49" s="6" t="s">
        <v>360</v>
      </c>
      <c r="P49" s="6"/>
      <c r="Q49" s="6" t="s">
        <v>360</v>
      </c>
      <c r="R49" s="6" t="s">
        <v>1077</v>
      </c>
      <c r="S49" s="6" t="s">
        <v>360</v>
      </c>
      <c r="T49" s="6" t="s">
        <v>1078</v>
      </c>
      <c r="U49" s="6" t="s">
        <v>363</v>
      </c>
      <c r="V49" s="6" t="s">
        <v>363</v>
      </c>
      <c r="W49" s="6"/>
      <c r="X49" s="6"/>
      <c r="Y49" s="6" t="s">
        <v>363</v>
      </c>
      <c r="Z49" s="6" t="s">
        <v>363</v>
      </c>
      <c r="AA49" s="6"/>
      <c r="AB49" s="6"/>
      <c r="AC49" s="6" t="s">
        <v>363</v>
      </c>
      <c r="AD49" s="6" t="s">
        <v>363</v>
      </c>
      <c r="AE49" s="6"/>
      <c r="AF49" s="6"/>
      <c r="AG49" s="6" t="s">
        <v>360</v>
      </c>
      <c r="AH49" s="6" t="s">
        <v>363</v>
      </c>
      <c r="AI49" s="6"/>
      <c r="AJ49" s="6"/>
      <c r="AK49" s="6" t="s">
        <v>360</v>
      </c>
      <c r="AL49" s="6" t="s">
        <v>360</v>
      </c>
      <c r="AM49" s="6"/>
      <c r="AN49" s="6"/>
      <c r="AO49" s="6"/>
      <c r="AP49" s="6" t="s">
        <v>360</v>
      </c>
      <c r="AQ49" s="6" t="s">
        <v>363</v>
      </c>
      <c r="AR49" s="6"/>
      <c r="AS49" s="6"/>
      <c r="AT49" s="6" t="s">
        <v>360</v>
      </c>
      <c r="AU49" s="6" t="s">
        <v>363</v>
      </c>
      <c r="AV49" s="6"/>
      <c r="AW49" s="6"/>
      <c r="AX49" s="6" t="s">
        <v>360</v>
      </c>
      <c r="AY49" s="6" t="s">
        <v>363</v>
      </c>
      <c r="AZ49" s="6"/>
      <c r="BA49" s="6"/>
      <c r="BB49" s="6" t="s">
        <v>360</v>
      </c>
      <c r="BC49" s="6" t="s">
        <v>363</v>
      </c>
      <c r="BD49" s="6"/>
      <c r="BE49" s="6"/>
      <c r="BF49" s="6" t="s">
        <v>360</v>
      </c>
      <c r="BG49" s="6" t="s">
        <v>363</v>
      </c>
      <c r="BH49" s="6"/>
      <c r="BI49" s="6"/>
      <c r="BJ49" s="6" t="s">
        <v>360</v>
      </c>
      <c r="BK49" s="6" t="s">
        <v>363</v>
      </c>
      <c r="BL49" s="6"/>
      <c r="BM49" s="6"/>
      <c r="BN49" s="6" t="s">
        <v>360</v>
      </c>
      <c r="BO49" s="6" t="s">
        <v>363</v>
      </c>
      <c r="BP49" s="6"/>
      <c r="BQ49" s="6"/>
      <c r="BR49" s="6" t="s">
        <v>363</v>
      </c>
      <c r="BS49" s="6"/>
      <c r="BT49" s="6" t="s">
        <v>363</v>
      </c>
      <c r="BU49" s="6"/>
      <c r="BV49" s="6" t="s">
        <v>363</v>
      </c>
      <c r="BW49" s="6"/>
      <c r="BX49" s="6" t="s">
        <v>348</v>
      </c>
      <c r="BY49" s="6" t="s">
        <v>1079</v>
      </c>
      <c r="BZ49" s="6" t="s">
        <v>348</v>
      </c>
      <c r="CA49" s="6" t="s">
        <v>1079</v>
      </c>
    </row>
    <row r="50" spans="1:79" ht="15" customHeight="1" x14ac:dyDescent="0.25">
      <c r="A50" s="5" t="s">
        <v>99</v>
      </c>
      <c r="B50" s="6" t="s">
        <v>360</v>
      </c>
      <c r="C50" s="6"/>
      <c r="D50" s="6" t="s">
        <v>363</v>
      </c>
      <c r="E50" s="6" t="s">
        <v>703</v>
      </c>
      <c r="F50" s="6" t="s">
        <v>363</v>
      </c>
      <c r="G50" s="6" t="s">
        <v>363</v>
      </c>
      <c r="H50" s="6"/>
      <c r="I50" s="6"/>
      <c r="J50" s="6" t="s">
        <v>360</v>
      </c>
      <c r="K50" s="6" t="s">
        <v>360</v>
      </c>
      <c r="L50" s="6" t="s">
        <v>360</v>
      </c>
      <c r="M50" s="6" t="s">
        <v>360</v>
      </c>
      <c r="N50" s="6" t="s">
        <v>704</v>
      </c>
      <c r="O50" s="6" t="s">
        <v>360</v>
      </c>
      <c r="P50" s="6"/>
      <c r="Q50" s="6" t="s">
        <v>360</v>
      </c>
      <c r="R50" s="6" t="s">
        <v>705</v>
      </c>
      <c r="S50" s="6" t="s">
        <v>360</v>
      </c>
      <c r="T50" s="6" t="s">
        <v>706</v>
      </c>
      <c r="U50" s="6" t="s">
        <v>360</v>
      </c>
      <c r="V50" s="6" t="s">
        <v>360</v>
      </c>
      <c r="W50" s="6"/>
      <c r="X50" s="6"/>
      <c r="Y50" s="6" t="s">
        <v>360</v>
      </c>
      <c r="Z50" s="6" t="s">
        <v>360</v>
      </c>
      <c r="AA50" s="6"/>
      <c r="AB50" s="6"/>
      <c r="AC50" s="6" t="s">
        <v>363</v>
      </c>
      <c r="AD50" s="6" t="s">
        <v>363</v>
      </c>
      <c r="AE50" s="6"/>
      <c r="AF50" s="6"/>
      <c r="AG50" s="6" t="s">
        <v>360</v>
      </c>
      <c r="AH50" s="6" t="s">
        <v>363</v>
      </c>
      <c r="AI50" s="6"/>
      <c r="AJ50" s="6"/>
      <c r="AK50" s="6" t="s">
        <v>363</v>
      </c>
      <c r="AL50" s="6" t="s">
        <v>363</v>
      </c>
      <c r="AM50" s="6"/>
      <c r="AN50" s="6"/>
      <c r="AO50" s="6"/>
      <c r="AP50" s="6" t="s">
        <v>360</v>
      </c>
      <c r="AQ50" s="6" t="s">
        <v>363</v>
      </c>
      <c r="AR50" s="6"/>
      <c r="AS50" s="6"/>
      <c r="AT50" s="6" t="s">
        <v>360</v>
      </c>
      <c r="AU50" s="6" t="s">
        <v>363</v>
      </c>
      <c r="AV50" s="6"/>
      <c r="AW50" s="6"/>
      <c r="AX50" s="6" t="s">
        <v>360</v>
      </c>
      <c r="AY50" s="6" t="s">
        <v>363</v>
      </c>
      <c r="AZ50" s="6"/>
      <c r="BA50" s="6"/>
      <c r="BB50" s="6" t="s">
        <v>360</v>
      </c>
      <c r="BC50" s="6" t="s">
        <v>363</v>
      </c>
      <c r="BD50" s="6"/>
      <c r="BE50" s="6"/>
      <c r="BF50" s="6" t="s">
        <v>360</v>
      </c>
      <c r="BG50" s="6" t="s">
        <v>363</v>
      </c>
      <c r="BH50" s="6"/>
      <c r="BI50" s="6"/>
      <c r="BJ50" s="6" t="s">
        <v>360</v>
      </c>
      <c r="BK50" s="6" t="s">
        <v>363</v>
      </c>
      <c r="BL50" s="6"/>
      <c r="BM50" s="6"/>
      <c r="BN50" s="6" t="s">
        <v>360</v>
      </c>
      <c r="BO50" s="6" t="s">
        <v>363</v>
      </c>
      <c r="BP50" s="6"/>
      <c r="BQ50" s="6"/>
      <c r="BR50" s="6" t="s">
        <v>363</v>
      </c>
      <c r="BS50" s="6"/>
      <c r="BT50" s="6" t="s">
        <v>363</v>
      </c>
      <c r="BU50" s="6"/>
      <c r="BV50" s="6" t="s">
        <v>360</v>
      </c>
      <c r="BW50" s="6"/>
      <c r="BX50" s="6" t="s">
        <v>363</v>
      </c>
      <c r="BY50" s="6"/>
      <c r="BZ50" s="6" t="s">
        <v>363</v>
      </c>
      <c r="CA50" s="6"/>
    </row>
    <row r="51" spans="1:79" ht="15" customHeight="1" x14ac:dyDescent="0.25">
      <c r="A51" s="5" t="s">
        <v>100</v>
      </c>
      <c r="B51" s="6" t="s">
        <v>360</v>
      </c>
      <c r="C51" s="6"/>
      <c r="D51" s="6" t="s">
        <v>363</v>
      </c>
      <c r="E51" s="7" t="s">
        <v>1067</v>
      </c>
      <c r="F51" s="6" t="s">
        <v>363</v>
      </c>
      <c r="G51" s="6" t="s">
        <v>360</v>
      </c>
      <c r="H51" s="6" t="s">
        <v>873</v>
      </c>
      <c r="I51" s="6">
        <v>192</v>
      </c>
      <c r="J51" s="6" t="s">
        <v>360</v>
      </c>
      <c r="K51" s="6" t="s">
        <v>360</v>
      </c>
      <c r="L51" s="6" t="s">
        <v>360</v>
      </c>
      <c r="M51" s="6" t="s">
        <v>360</v>
      </c>
      <c r="N51" s="7" t="s">
        <v>874</v>
      </c>
      <c r="O51" s="6" t="s">
        <v>360</v>
      </c>
      <c r="P51" s="6"/>
      <c r="Q51" s="6" t="s">
        <v>360</v>
      </c>
      <c r="R51" s="6" t="s">
        <v>875</v>
      </c>
      <c r="S51" s="6" t="s">
        <v>360</v>
      </c>
      <c r="T51" s="6" t="s">
        <v>875</v>
      </c>
      <c r="U51" s="6" t="s">
        <v>363</v>
      </c>
      <c r="V51" s="6" t="s">
        <v>363</v>
      </c>
      <c r="W51" s="6"/>
      <c r="X51" s="6"/>
      <c r="Y51" s="6" t="s">
        <v>360</v>
      </c>
      <c r="Z51" s="6" t="s">
        <v>360</v>
      </c>
      <c r="AA51" s="6"/>
      <c r="AB51" s="6"/>
      <c r="AC51" s="6" t="s">
        <v>363</v>
      </c>
      <c r="AD51" s="6" t="s">
        <v>363</v>
      </c>
      <c r="AE51" s="6"/>
      <c r="AF51" s="6"/>
      <c r="AG51" s="6" t="s">
        <v>360</v>
      </c>
      <c r="AH51" s="6" t="s">
        <v>360</v>
      </c>
      <c r="AI51" s="6"/>
      <c r="AJ51" s="6"/>
      <c r="AK51" s="6" t="s">
        <v>360</v>
      </c>
      <c r="AL51" s="6" t="s">
        <v>360</v>
      </c>
      <c r="AM51" s="6"/>
      <c r="AN51" s="6" t="s">
        <v>876</v>
      </c>
      <c r="AO51" s="6" t="s">
        <v>877</v>
      </c>
      <c r="AP51" s="6" t="s">
        <v>363</v>
      </c>
      <c r="AQ51" s="6" t="s">
        <v>363</v>
      </c>
      <c r="AR51" s="6"/>
      <c r="AS51" s="6"/>
      <c r="AT51" s="6" t="s">
        <v>360</v>
      </c>
      <c r="AU51" s="6" t="s">
        <v>360</v>
      </c>
      <c r="AV51" s="6"/>
      <c r="AW51" s="6"/>
      <c r="AX51" s="6" t="s">
        <v>360</v>
      </c>
      <c r="AY51" s="6" t="s">
        <v>360</v>
      </c>
      <c r="AZ51" s="6"/>
      <c r="BA51" s="6"/>
      <c r="BB51" s="6" t="s">
        <v>360</v>
      </c>
      <c r="BC51" s="6" t="s">
        <v>360</v>
      </c>
      <c r="BD51" s="6"/>
      <c r="BE51" s="6"/>
      <c r="BF51" s="6" t="s">
        <v>360</v>
      </c>
      <c r="BG51" s="6" t="s">
        <v>360</v>
      </c>
      <c r="BH51" s="6"/>
      <c r="BI51" s="6"/>
      <c r="BJ51" s="6" t="s">
        <v>360</v>
      </c>
      <c r="BK51" s="6" t="s">
        <v>360</v>
      </c>
      <c r="BL51" s="6"/>
      <c r="BM51" s="6"/>
      <c r="BN51" s="6" t="s">
        <v>360</v>
      </c>
      <c r="BO51" s="6" t="s">
        <v>360</v>
      </c>
      <c r="BP51" s="6"/>
      <c r="BQ51" s="6"/>
      <c r="BR51" s="6" t="s">
        <v>360</v>
      </c>
      <c r="BS51" s="6"/>
      <c r="BT51" s="6" t="s">
        <v>360</v>
      </c>
      <c r="BU51" s="6"/>
      <c r="BV51" s="6" t="s">
        <v>360</v>
      </c>
      <c r="BW51" s="6"/>
      <c r="BX51" s="6" t="s">
        <v>348</v>
      </c>
      <c r="BY51" s="6" t="s">
        <v>878</v>
      </c>
      <c r="BZ51" s="6" t="s">
        <v>348</v>
      </c>
      <c r="CA51" s="6" t="s">
        <v>878</v>
      </c>
    </row>
    <row r="52" spans="1:79" ht="15" customHeight="1" x14ac:dyDescent="0.25">
      <c r="A52" s="5" t="s">
        <v>101</v>
      </c>
      <c r="B52" s="6" t="s">
        <v>360</v>
      </c>
      <c r="C52" s="6"/>
      <c r="D52" s="6" t="s">
        <v>348</v>
      </c>
      <c r="E52" s="6" t="s">
        <v>910</v>
      </c>
      <c r="F52" s="6" t="s">
        <v>363</v>
      </c>
      <c r="G52" s="6" t="s">
        <v>363</v>
      </c>
      <c r="H52" s="6"/>
      <c r="I52" s="6"/>
      <c r="J52" s="6" t="s">
        <v>360</v>
      </c>
      <c r="K52" s="6" t="s">
        <v>360</v>
      </c>
      <c r="L52" s="6" t="s">
        <v>363</v>
      </c>
      <c r="M52" s="6" t="s">
        <v>360</v>
      </c>
      <c r="N52" s="6" t="s">
        <v>911</v>
      </c>
      <c r="O52" s="6" t="s">
        <v>360</v>
      </c>
      <c r="P52" s="6">
        <v>0</v>
      </c>
      <c r="Q52" s="6" t="s">
        <v>360</v>
      </c>
      <c r="R52" s="6"/>
      <c r="S52" s="6" t="s">
        <v>360</v>
      </c>
      <c r="T52" s="7" t="s">
        <v>912</v>
      </c>
      <c r="U52" s="6" t="s">
        <v>363</v>
      </c>
      <c r="V52" s="6" t="s">
        <v>363</v>
      </c>
      <c r="W52" s="6"/>
      <c r="X52" s="6"/>
      <c r="Y52" s="6" t="s">
        <v>363</v>
      </c>
      <c r="Z52" s="6" t="s">
        <v>363</v>
      </c>
      <c r="AA52" s="6"/>
      <c r="AB52" s="6"/>
      <c r="AC52" s="6" t="s">
        <v>363</v>
      </c>
      <c r="AD52" s="6" t="s">
        <v>363</v>
      </c>
      <c r="AE52" s="6"/>
      <c r="AF52" s="6"/>
      <c r="AG52" s="6" t="s">
        <v>360</v>
      </c>
      <c r="AH52" s="6" t="s">
        <v>360</v>
      </c>
      <c r="AI52" s="7" t="s">
        <v>913</v>
      </c>
      <c r="AJ52" s="6"/>
      <c r="AK52" s="6" t="s">
        <v>363</v>
      </c>
      <c r="AL52" s="6" t="s">
        <v>363</v>
      </c>
      <c r="AM52" s="6"/>
      <c r="AN52" s="6"/>
      <c r="AO52" s="6"/>
      <c r="AP52" s="6" t="s">
        <v>360</v>
      </c>
      <c r="AQ52" s="6" t="s">
        <v>360</v>
      </c>
      <c r="AR52" s="7" t="s">
        <v>914</v>
      </c>
      <c r="AS52" s="6" t="s">
        <v>916</v>
      </c>
      <c r="AT52" s="6" t="s">
        <v>360</v>
      </c>
      <c r="AU52" s="6" t="s">
        <v>360</v>
      </c>
      <c r="AV52" s="6"/>
      <c r="AW52" s="6" t="s">
        <v>915</v>
      </c>
      <c r="AX52" s="6" t="s">
        <v>360</v>
      </c>
      <c r="AY52" s="6" t="s">
        <v>360</v>
      </c>
      <c r="AZ52" s="7" t="s">
        <v>917</v>
      </c>
      <c r="BA52" s="6">
        <v>9265</v>
      </c>
      <c r="BB52" s="6" t="s">
        <v>360</v>
      </c>
      <c r="BC52" s="6" t="s">
        <v>360</v>
      </c>
      <c r="BD52" s="7" t="s">
        <v>917</v>
      </c>
      <c r="BE52" s="6">
        <v>9265</v>
      </c>
      <c r="BF52" s="6" t="s">
        <v>360</v>
      </c>
      <c r="BG52" s="6" t="s">
        <v>360</v>
      </c>
      <c r="BH52" s="7" t="s">
        <v>917</v>
      </c>
      <c r="BI52" s="6">
        <v>9265</v>
      </c>
      <c r="BJ52" s="6" t="s">
        <v>360</v>
      </c>
      <c r="BK52" s="6" t="s">
        <v>360</v>
      </c>
      <c r="BL52" s="7" t="s">
        <v>917</v>
      </c>
      <c r="BM52" s="6">
        <v>9265</v>
      </c>
      <c r="BN52" s="6" t="s">
        <v>360</v>
      </c>
      <c r="BO52" s="6" t="s">
        <v>360</v>
      </c>
      <c r="BP52" s="7" t="s">
        <v>918</v>
      </c>
      <c r="BQ52" s="6"/>
      <c r="BR52" s="6" t="s">
        <v>363</v>
      </c>
      <c r="BS52" s="6"/>
      <c r="BT52" s="6" t="s">
        <v>360</v>
      </c>
      <c r="BU52" s="6"/>
      <c r="BV52" s="6" t="s">
        <v>360</v>
      </c>
      <c r="BW52" s="6"/>
      <c r="BX52" s="6" t="s">
        <v>363</v>
      </c>
      <c r="BY52" s="6" t="s">
        <v>919</v>
      </c>
      <c r="BZ52" s="6" t="s">
        <v>363</v>
      </c>
      <c r="CA52" s="6" t="s">
        <v>919</v>
      </c>
    </row>
    <row r="53" spans="1:79" ht="15" customHeight="1" x14ac:dyDescent="0.25">
      <c r="A53" s="5" t="s">
        <v>102</v>
      </c>
      <c r="B53" s="6" t="s">
        <v>360</v>
      </c>
      <c r="C53" s="6"/>
      <c r="D53" s="6" t="s">
        <v>348</v>
      </c>
      <c r="E53" s="6" t="s">
        <v>815</v>
      </c>
      <c r="F53" s="6" t="s">
        <v>363</v>
      </c>
      <c r="G53" s="6" t="s">
        <v>360</v>
      </c>
      <c r="H53" s="6" t="s">
        <v>817</v>
      </c>
      <c r="I53" s="6" t="s">
        <v>816</v>
      </c>
      <c r="J53" s="6" t="s">
        <v>360</v>
      </c>
      <c r="K53" s="6" t="s">
        <v>360</v>
      </c>
      <c r="L53" s="6" t="s">
        <v>360</v>
      </c>
      <c r="M53" s="6" t="s">
        <v>363</v>
      </c>
      <c r="N53" s="6" t="s">
        <v>818</v>
      </c>
      <c r="O53" s="6" t="s">
        <v>360</v>
      </c>
      <c r="P53" s="6">
        <v>5</v>
      </c>
      <c r="Q53" s="6" t="s">
        <v>360</v>
      </c>
      <c r="R53" s="6" t="s">
        <v>819</v>
      </c>
      <c r="S53" s="6" t="s">
        <v>360</v>
      </c>
      <c r="T53" s="6" t="s">
        <v>820</v>
      </c>
      <c r="U53" s="6" t="s">
        <v>363</v>
      </c>
      <c r="V53" s="6" t="s">
        <v>363</v>
      </c>
      <c r="W53" s="6"/>
      <c r="X53" s="6"/>
      <c r="Y53" s="6" t="s">
        <v>363</v>
      </c>
      <c r="Z53" s="6" t="s">
        <v>363</v>
      </c>
      <c r="AA53" s="6"/>
      <c r="AB53" s="6"/>
      <c r="AC53" s="6" t="s">
        <v>360</v>
      </c>
      <c r="AD53" s="6" t="s">
        <v>360</v>
      </c>
      <c r="AE53" s="6"/>
      <c r="AF53" s="6"/>
      <c r="AG53" s="6" t="s">
        <v>360</v>
      </c>
      <c r="AH53" s="6" t="s">
        <v>360</v>
      </c>
      <c r="AI53" s="6"/>
      <c r="AJ53" s="6"/>
      <c r="AK53" s="6" t="s">
        <v>360</v>
      </c>
      <c r="AL53" s="6" t="s">
        <v>360</v>
      </c>
      <c r="AM53" s="6"/>
      <c r="AN53" s="6"/>
      <c r="AO53" s="6" t="s">
        <v>821</v>
      </c>
      <c r="AP53" s="6" t="s">
        <v>360</v>
      </c>
      <c r="AQ53" s="6" t="s">
        <v>363</v>
      </c>
      <c r="AR53" s="6"/>
      <c r="AS53" s="6"/>
      <c r="AT53" s="6" t="s">
        <v>360</v>
      </c>
      <c r="AU53" s="6" t="s">
        <v>360</v>
      </c>
      <c r="AV53" s="6"/>
      <c r="AW53" s="6"/>
      <c r="AX53" s="6" t="s">
        <v>360</v>
      </c>
      <c r="AY53" s="6" t="s">
        <v>360</v>
      </c>
      <c r="AZ53" s="6"/>
      <c r="BA53" s="6"/>
      <c r="BB53" s="6" t="s">
        <v>360</v>
      </c>
      <c r="BC53" s="6" t="s">
        <v>360</v>
      </c>
      <c r="BD53" s="6"/>
      <c r="BE53" s="6"/>
      <c r="BF53" s="6" t="s">
        <v>360</v>
      </c>
      <c r="BG53" s="6" t="s">
        <v>360</v>
      </c>
      <c r="BH53" s="6"/>
      <c r="BI53" s="6"/>
      <c r="BJ53" s="6" t="s">
        <v>360</v>
      </c>
      <c r="BK53" s="6" t="s">
        <v>360</v>
      </c>
      <c r="BL53" s="6"/>
      <c r="BM53" s="6"/>
      <c r="BN53" s="6" t="s">
        <v>360</v>
      </c>
      <c r="BO53" s="6" t="s">
        <v>360</v>
      </c>
      <c r="BP53" s="6"/>
      <c r="BQ53" s="6"/>
      <c r="BR53" s="6" t="s">
        <v>360</v>
      </c>
      <c r="BS53" s="6"/>
      <c r="BT53" s="6" t="s">
        <v>360</v>
      </c>
      <c r="BU53" s="6"/>
      <c r="BV53" s="6" t="s">
        <v>360</v>
      </c>
      <c r="BW53" s="6"/>
      <c r="BX53" s="6" t="s">
        <v>363</v>
      </c>
      <c r="BY53" s="6" t="s">
        <v>822</v>
      </c>
      <c r="BZ53" s="6" t="s">
        <v>363</v>
      </c>
      <c r="CA53" s="6"/>
    </row>
    <row r="54" spans="1:79" ht="15" customHeight="1" x14ac:dyDescent="0.25">
      <c r="A54" s="5" t="s">
        <v>103</v>
      </c>
      <c r="B54" s="6" t="s">
        <v>360</v>
      </c>
      <c r="C54" s="6"/>
      <c r="D54" s="6" t="s">
        <v>363</v>
      </c>
      <c r="E54" s="6"/>
      <c r="F54" s="6" t="s">
        <v>363</v>
      </c>
      <c r="G54" s="6" t="s">
        <v>363</v>
      </c>
      <c r="H54" s="6" t="s">
        <v>624</v>
      </c>
      <c r="I54" s="6"/>
      <c r="J54" s="6" t="s">
        <v>360</v>
      </c>
      <c r="K54" s="6" t="s">
        <v>360</v>
      </c>
      <c r="L54" s="6" t="s">
        <v>363</v>
      </c>
      <c r="M54" s="6" t="s">
        <v>360</v>
      </c>
      <c r="N54" s="6" t="s">
        <v>625</v>
      </c>
      <c r="O54" s="6" t="s">
        <v>360</v>
      </c>
      <c r="P54" s="6">
        <v>4</v>
      </c>
      <c r="Q54" s="6" t="s">
        <v>360</v>
      </c>
      <c r="R54" s="6"/>
      <c r="S54" s="6" t="s">
        <v>360</v>
      </c>
      <c r="T54" s="6" t="s">
        <v>626</v>
      </c>
      <c r="U54" s="6" t="s">
        <v>539</v>
      </c>
      <c r="V54" s="6" t="s">
        <v>539</v>
      </c>
      <c r="W54" s="6"/>
      <c r="X54" s="6"/>
      <c r="Y54" s="6" t="s">
        <v>539</v>
      </c>
      <c r="Z54" s="6" t="s">
        <v>539</v>
      </c>
      <c r="AA54" s="6"/>
      <c r="AB54" s="6"/>
      <c r="AC54" s="6" t="s">
        <v>539</v>
      </c>
      <c r="AD54" s="6" t="s">
        <v>539</v>
      </c>
      <c r="AE54" s="6"/>
      <c r="AF54" s="6"/>
      <c r="AG54" s="6" t="s">
        <v>360</v>
      </c>
      <c r="AH54" s="6" t="s">
        <v>363</v>
      </c>
      <c r="AI54" s="6"/>
      <c r="AJ54" s="6"/>
      <c r="AK54" s="6" t="s">
        <v>360</v>
      </c>
      <c r="AL54" s="6" t="s">
        <v>360</v>
      </c>
      <c r="AM54" s="6"/>
      <c r="AN54" s="6">
        <v>22842</v>
      </c>
      <c r="AO54" s="6" t="s">
        <v>393</v>
      </c>
      <c r="AP54" s="6" t="s">
        <v>360</v>
      </c>
      <c r="AQ54" s="6" t="s">
        <v>363</v>
      </c>
      <c r="AR54" s="6"/>
      <c r="AS54" s="6"/>
      <c r="AT54" s="6" t="s">
        <v>360</v>
      </c>
      <c r="AU54" s="6" t="s">
        <v>363</v>
      </c>
      <c r="AV54" s="6"/>
      <c r="AW54" s="6"/>
      <c r="AX54" s="6" t="s">
        <v>360</v>
      </c>
      <c r="AY54" s="6" t="s">
        <v>363</v>
      </c>
      <c r="AZ54" s="6"/>
      <c r="BA54" s="6"/>
      <c r="BB54" s="6" t="s">
        <v>360</v>
      </c>
      <c r="BC54" s="6" t="s">
        <v>363</v>
      </c>
      <c r="BD54" s="6"/>
      <c r="BE54" s="6"/>
      <c r="BF54" s="6" t="s">
        <v>360</v>
      </c>
      <c r="BG54" s="6" t="s">
        <v>363</v>
      </c>
      <c r="BH54" s="6"/>
      <c r="BI54" s="6"/>
      <c r="BJ54" s="6" t="s">
        <v>360</v>
      </c>
      <c r="BK54" s="6" t="s">
        <v>363</v>
      </c>
      <c r="BL54" s="6"/>
      <c r="BM54" s="6"/>
      <c r="BN54" s="6" t="s">
        <v>360</v>
      </c>
      <c r="BO54" s="6" t="s">
        <v>360</v>
      </c>
      <c r="BP54" s="6"/>
      <c r="BQ54" s="6"/>
      <c r="BR54" s="6" t="s">
        <v>360</v>
      </c>
      <c r="BS54" s="6"/>
      <c r="BT54" s="6" t="s">
        <v>360</v>
      </c>
      <c r="BU54" s="6"/>
      <c r="BV54" s="6" t="s">
        <v>360</v>
      </c>
      <c r="BW54" s="6"/>
      <c r="BX54" s="6" t="s">
        <v>363</v>
      </c>
      <c r="BY54" s="6"/>
      <c r="BZ54" s="6" t="s">
        <v>363</v>
      </c>
      <c r="CA54" s="6"/>
    </row>
    <row r="55" spans="1:79" ht="15" customHeight="1" x14ac:dyDescent="0.25">
      <c r="A55" s="5" t="s">
        <v>104</v>
      </c>
      <c r="B55" s="6" t="s">
        <v>360</v>
      </c>
      <c r="C55" s="6"/>
      <c r="D55" s="6" t="s">
        <v>363</v>
      </c>
      <c r="E55" s="6"/>
      <c r="F55" s="6" t="s">
        <v>363</v>
      </c>
      <c r="G55" s="6" t="s">
        <v>360</v>
      </c>
      <c r="H55" s="6" t="s">
        <v>760</v>
      </c>
      <c r="I55" s="6"/>
      <c r="J55" s="6" t="s">
        <v>363</v>
      </c>
      <c r="K55" s="6" t="s">
        <v>360</v>
      </c>
      <c r="L55" s="6" t="s">
        <v>360</v>
      </c>
      <c r="M55" s="6" t="s">
        <v>360</v>
      </c>
      <c r="N55" s="6" t="s">
        <v>762</v>
      </c>
      <c r="O55" s="6" t="s">
        <v>360</v>
      </c>
      <c r="P55" s="6">
        <v>0</v>
      </c>
      <c r="Q55" s="6" t="s">
        <v>360</v>
      </c>
      <c r="R55" s="6" t="s">
        <v>763</v>
      </c>
      <c r="S55" s="6" t="s">
        <v>360</v>
      </c>
      <c r="T55" s="6" t="s">
        <v>764</v>
      </c>
      <c r="U55" s="6" t="s">
        <v>363</v>
      </c>
      <c r="V55" s="6" t="s">
        <v>363</v>
      </c>
      <c r="W55" s="6"/>
      <c r="X55" s="6"/>
      <c r="Y55" s="6" t="s">
        <v>363</v>
      </c>
      <c r="Z55" s="6" t="s">
        <v>363</v>
      </c>
      <c r="AA55" s="6"/>
      <c r="AB55" s="6"/>
      <c r="AC55" s="6" t="s">
        <v>363</v>
      </c>
      <c r="AD55" s="6" t="s">
        <v>363</v>
      </c>
      <c r="AE55" s="6"/>
      <c r="AF55" s="6"/>
      <c r="AG55" s="6" t="s">
        <v>360</v>
      </c>
      <c r="AH55" s="6" t="s">
        <v>360</v>
      </c>
      <c r="AI55" s="6"/>
      <c r="AJ55" s="6"/>
      <c r="AK55" s="6" t="s">
        <v>360</v>
      </c>
      <c r="AL55" s="6" t="s">
        <v>360</v>
      </c>
      <c r="AM55" s="6"/>
      <c r="AN55" s="6">
        <v>28866</v>
      </c>
      <c r="AO55" s="6" t="s">
        <v>601</v>
      </c>
      <c r="AP55" s="6" t="s">
        <v>363</v>
      </c>
      <c r="AQ55" s="6" t="s">
        <v>363</v>
      </c>
      <c r="AR55" s="6"/>
      <c r="AS55" s="6"/>
      <c r="AT55" s="6" t="s">
        <v>360</v>
      </c>
      <c r="AU55" s="6" t="s">
        <v>363</v>
      </c>
      <c r="AV55" s="6"/>
      <c r="AW55" s="6"/>
      <c r="AX55" s="6" t="s">
        <v>360</v>
      </c>
      <c r="AY55" s="6" t="s">
        <v>360</v>
      </c>
      <c r="AZ55" s="6"/>
      <c r="BA55" s="6"/>
      <c r="BB55" s="6" t="s">
        <v>360</v>
      </c>
      <c r="BC55" s="6" t="s">
        <v>360</v>
      </c>
      <c r="BD55" s="6"/>
      <c r="BE55" s="6"/>
      <c r="BF55" s="6" t="s">
        <v>360</v>
      </c>
      <c r="BG55" s="6" t="s">
        <v>360</v>
      </c>
      <c r="BH55" s="6"/>
      <c r="BI55" s="6"/>
      <c r="BJ55" s="6" t="s">
        <v>360</v>
      </c>
      <c r="BK55" s="6" t="s">
        <v>360</v>
      </c>
      <c r="BL55" s="6"/>
      <c r="BM55" s="6"/>
      <c r="BN55" s="6" t="s">
        <v>360</v>
      </c>
      <c r="BO55" s="6" t="s">
        <v>360</v>
      </c>
      <c r="BP55" s="6"/>
      <c r="BQ55" s="6"/>
      <c r="BR55" s="6" t="s">
        <v>360</v>
      </c>
      <c r="BS55" s="6"/>
      <c r="BT55" s="6" t="s">
        <v>360</v>
      </c>
      <c r="BU55" s="6"/>
      <c r="BV55" s="6" t="s">
        <v>360</v>
      </c>
      <c r="BW55" s="6"/>
      <c r="BX55" s="6" t="s">
        <v>363</v>
      </c>
      <c r="BY55" s="7" t="s">
        <v>765</v>
      </c>
      <c r="BZ55" s="6" t="s">
        <v>348</v>
      </c>
      <c r="CA55" s="7" t="s">
        <v>765</v>
      </c>
    </row>
    <row r="56" spans="1:79" ht="15" customHeight="1" x14ac:dyDescent="0.25">
      <c r="A56" s="5" t="s">
        <v>105</v>
      </c>
      <c r="B56" s="6" t="s">
        <v>360</v>
      </c>
      <c r="C56" s="6">
        <v>82071</v>
      </c>
      <c r="D56" s="6" t="s">
        <v>348</v>
      </c>
      <c r="E56" s="6" t="s">
        <v>348</v>
      </c>
      <c r="F56" s="6" t="s">
        <v>363</v>
      </c>
      <c r="G56" s="6" t="s">
        <v>363</v>
      </c>
      <c r="H56" s="6"/>
      <c r="I56" s="6"/>
      <c r="J56" s="6" t="s">
        <v>360</v>
      </c>
      <c r="K56" s="6" t="s">
        <v>360</v>
      </c>
      <c r="L56" s="6" t="s">
        <v>363</v>
      </c>
      <c r="M56" s="6" t="s">
        <v>360</v>
      </c>
      <c r="N56" s="6" t="s">
        <v>352</v>
      </c>
      <c r="O56" s="6" t="s">
        <v>360</v>
      </c>
      <c r="P56" s="6">
        <v>0</v>
      </c>
      <c r="Q56" s="6" t="s">
        <v>360</v>
      </c>
      <c r="R56" s="6" t="s">
        <v>353</v>
      </c>
      <c r="S56" s="6" t="s">
        <v>360</v>
      </c>
      <c r="T56" s="6" t="s">
        <v>354</v>
      </c>
      <c r="U56" s="6" t="s">
        <v>363</v>
      </c>
      <c r="V56" s="6" t="s">
        <v>363</v>
      </c>
      <c r="W56" s="6"/>
      <c r="X56" s="6"/>
      <c r="Y56" s="6" t="s">
        <v>360</v>
      </c>
      <c r="Z56" s="6" t="s">
        <v>360</v>
      </c>
      <c r="AA56" s="6"/>
      <c r="AB56" s="6"/>
      <c r="AC56" s="6" t="s">
        <v>363</v>
      </c>
      <c r="AD56" s="6" t="s">
        <v>363</v>
      </c>
      <c r="AE56" s="6"/>
      <c r="AF56" s="6"/>
      <c r="AG56" s="6" t="s">
        <v>360</v>
      </c>
      <c r="AH56" s="6" t="s">
        <v>360</v>
      </c>
      <c r="AI56" s="6"/>
      <c r="AJ56" s="6"/>
      <c r="AK56" s="6" t="s">
        <v>360</v>
      </c>
      <c r="AL56" s="6" t="s">
        <v>360</v>
      </c>
      <c r="AM56" s="6"/>
      <c r="AN56" s="6">
        <v>77600</v>
      </c>
      <c r="AO56" s="6"/>
      <c r="AP56" s="6" t="s">
        <v>363</v>
      </c>
      <c r="AQ56" s="6" t="s">
        <v>363</v>
      </c>
      <c r="AR56" s="6"/>
      <c r="AS56" s="6"/>
      <c r="AT56" s="6" t="s">
        <v>360</v>
      </c>
      <c r="AU56" s="6" t="s">
        <v>360</v>
      </c>
      <c r="AV56" s="6"/>
      <c r="AW56" s="6"/>
      <c r="AX56" s="6" t="s">
        <v>360</v>
      </c>
      <c r="AY56" s="6" t="s">
        <v>360</v>
      </c>
      <c r="AZ56" s="6"/>
      <c r="BA56" s="6"/>
      <c r="BB56" s="6" t="s">
        <v>360</v>
      </c>
      <c r="BC56" s="6" t="s">
        <v>360</v>
      </c>
      <c r="BD56" s="6"/>
      <c r="BE56" s="6"/>
      <c r="BF56" s="6" t="s">
        <v>360</v>
      </c>
      <c r="BG56" s="6" t="s">
        <v>360</v>
      </c>
      <c r="BH56" s="6"/>
      <c r="BI56" s="6"/>
      <c r="BJ56" s="6" t="s">
        <v>360</v>
      </c>
      <c r="BK56" s="6" t="s">
        <v>360</v>
      </c>
      <c r="BL56" s="6"/>
      <c r="BM56" s="6"/>
      <c r="BN56" s="6" t="s">
        <v>360</v>
      </c>
      <c r="BO56" s="6" t="s">
        <v>363</v>
      </c>
      <c r="BP56" s="6"/>
      <c r="BQ56" s="6"/>
      <c r="BR56" s="6" t="s">
        <v>360</v>
      </c>
      <c r="BS56" s="6">
        <v>62028.5</v>
      </c>
      <c r="BT56" s="6" t="s">
        <v>363</v>
      </c>
      <c r="BU56" s="6"/>
      <c r="BV56" s="6" t="s">
        <v>360</v>
      </c>
      <c r="BW56" s="6">
        <v>77600</v>
      </c>
      <c r="BX56" s="6" t="s">
        <v>360</v>
      </c>
      <c r="BY56" s="6" t="s">
        <v>355</v>
      </c>
      <c r="BZ56" s="6" t="s">
        <v>360</v>
      </c>
      <c r="CA56" s="6" t="s">
        <v>355</v>
      </c>
    </row>
    <row r="57" spans="1:79" ht="15" customHeight="1" x14ac:dyDescent="0.25">
      <c r="A57" s="5" t="s">
        <v>106</v>
      </c>
      <c r="B57" s="6" t="s">
        <v>360</v>
      </c>
      <c r="C57" s="6"/>
      <c r="D57" s="6" t="s">
        <v>363</v>
      </c>
      <c r="E57" s="6"/>
      <c r="F57" s="6" t="s">
        <v>360</v>
      </c>
      <c r="G57" s="6" t="s">
        <v>360</v>
      </c>
      <c r="H57" s="6" t="s">
        <v>318</v>
      </c>
      <c r="I57" s="6"/>
      <c r="J57" s="6" t="s">
        <v>363</v>
      </c>
      <c r="K57" s="6" t="s">
        <v>360</v>
      </c>
      <c r="L57" s="6" t="s">
        <v>360</v>
      </c>
      <c r="M57" s="6" t="s">
        <v>360</v>
      </c>
      <c r="N57" s="6" t="s">
        <v>319</v>
      </c>
      <c r="O57" s="6" t="s">
        <v>360</v>
      </c>
      <c r="P57" s="6">
        <v>13</v>
      </c>
      <c r="Q57" s="6" t="s">
        <v>360</v>
      </c>
      <c r="R57" s="6" t="s">
        <v>320</v>
      </c>
      <c r="S57" s="6" t="s">
        <v>360</v>
      </c>
      <c r="T57" s="6" t="s">
        <v>321</v>
      </c>
      <c r="U57" s="6" t="s">
        <v>360</v>
      </c>
      <c r="V57" s="6" t="s">
        <v>360</v>
      </c>
      <c r="W57" s="6"/>
      <c r="X57" s="6"/>
      <c r="Y57" s="6" t="s">
        <v>360</v>
      </c>
      <c r="Z57" s="6" t="s">
        <v>360</v>
      </c>
      <c r="AA57" s="6"/>
      <c r="AB57" s="6"/>
      <c r="AC57" s="6" t="s">
        <v>360</v>
      </c>
      <c r="AD57" s="6" t="s">
        <v>360</v>
      </c>
      <c r="AE57" s="6"/>
      <c r="AF57" s="6"/>
      <c r="AG57" s="6" t="s">
        <v>360</v>
      </c>
      <c r="AH57" s="6" t="s">
        <v>363</v>
      </c>
      <c r="AI57" s="6"/>
      <c r="AJ57" s="6"/>
      <c r="AK57" s="6" t="s">
        <v>360</v>
      </c>
      <c r="AL57" s="6" t="s">
        <v>360</v>
      </c>
      <c r="AM57" s="6"/>
      <c r="AN57" s="6"/>
      <c r="AO57" s="6"/>
      <c r="AP57" s="6" t="s">
        <v>360</v>
      </c>
      <c r="AQ57" s="6" t="s">
        <v>360</v>
      </c>
      <c r="AR57" s="6"/>
      <c r="AS57" s="6"/>
      <c r="AT57" s="6" t="s">
        <v>360</v>
      </c>
      <c r="AU57" s="6" t="s">
        <v>360</v>
      </c>
      <c r="AV57" s="6"/>
      <c r="AW57" s="6"/>
      <c r="AX57" s="6" t="s">
        <v>360</v>
      </c>
      <c r="AY57" s="6" t="s">
        <v>360</v>
      </c>
      <c r="AZ57" s="6"/>
      <c r="BA57" s="6"/>
      <c r="BB57" s="6" t="s">
        <v>360</v>
      </c>
      <c r="BC57" s="6" t="s">
        <v>360</v>
      </c>
      <c r="BD57" s="6"/>
      <c r="BE57" s="6"/>
      <c r="BF57" s="6" t="s">
        <v>360</v>
      </c>
      <c r="BG57" s="6" t="s">
        <v>360</v>
      </c>
      <c r="BH57" s="6"/>
      <c r="BI57" s="6"/>
      <c r="BJ57" s="6" t="s">
        <v>360</v>
      </c>
      <c r="BK57" s="6" t="s">
        <v>360</v>
      </c>
      <c r="BL57" s="6"/>
      <c r="BM57" s="6"/>
      <c r="BN57" s="6" t="s">
        <v>360</v>
      </c>
      <c r="BO57" s="6" t="s">
        <v>363</v>
      </c>
      <c r="BP57" s="6"/>
      <c r="BQ57" s="6"/>
      <c r="BR57" s="6" t="s">
        <v>360</v>
      </c>
      <c r="BS57" s="6"/>
      <c r="BT57" s="6" t="s">
        <v>360</v>
      </c>
      <c r="BU57" s="6"/>
      <c r="BV57" s="6" t="s">
        <v>360</v>
      </c>
      <c r="BW57" s="6"/>
      <c r="BX57" s="6" t="s">
        <v>360</v>
      </c>
      <c r="BY57" s="6" t="s">
        <v>322</v>
      </c>
      <c r="BZ57" s="6" t="s">
        <v>363</v>
      </c>
      <c r="CA57" s="6" t="s">
        <v>323</v>
      </c>
    </row>
    <row r="58" spans="1:79" ht="15" customHeight="1" x14ac:dyDescent="0.25">
      <c r="A58" s="5" t="s">
        <v>107</v>
      </c>
      <c r="B58" s="6" t="s">
        <v>360</v>
      </c>
      <c r="C58" s="6"/>
      <c r="D58" s="6" t="s">
        <v>363</v>
      </c>
      <c r="E58" s="6"/>
      <c r="F58" s="6" t="s">
        <v>363</v>
      </c>
      <c r="G58" s="6" t="s">
        <v>363</v>
      </c>
      <c r="H58" s="6" t="s">
        <v>677</v>
      </c>
      <c r="I58" s="6"/>
      <c r="J58" s="6" t="s">
        <v>360</v>
      </c>
      <c r="K58" s="6" t="s">
        <v>360</v>
      </c>
      <c r="L58" s="6" t="s">
        <v>363</v>
      </c>
      <c r="M58" s="6" t="s">
        <v>360</v>
      </c>
      <c r="N58" s="6" t="s">
        <v>678</v>
      </c>
      <c r="O58" s="6" t="s">
        <v>360</v>
      </c>
      <c r="P58" s="6">
        <v>0</v>
      </c>
      <c r="Q58" s="6" t="s">
        <v>360</v>
      </c>
      <c r="R58" s="6" t="s">
        <v>679</v>
      </c>
      <c r="S58" s="6" t="s">
        <v>360</v>
      </c>
      <c r="T58" s="6" t="s">
        <v>679</v>
      </c>
      <c r="U58" s="6" t="s">
        <v>363</v>
      </c>
      <c r="V58" s="6" t="s">
        <v>363</v>
      </c>
      <c r="W58" s="6"/>
      <c r="X58" s="6"/>
      <c r="Y58" s="6" t="s">
        <v>363</v>
      </c>
      <c r="Z58" s="6" t="s">
        <v>363</v>
      </c>
      <c r="AA58" s="6"/>
      <c r="AB58" s="6"/>
      <c r="AC58" s="6" t="s">
        <v>363</v>
      </c>
      <c r="AD58" s="6" t="s">
        <v>363</v>
      </c>
      <c r="AE58" s="6"/>
      <c r="AF58" s="6"/>
      <c r="AG58" s="6" t="s">
        <v>360</v>
      </c>
      <c r="AH58" s="6" t="s">
        <v>363</v>
      </c>
      <c r="AI58" s="6"/>
      <c r="AJ58" s="6"/>
      <c r="AK58" s="6" t="s">
        <v>363</v>
      </c>
      <c r="AL58" s="6" t="s">
        <v>363</v>
      </c>
      <c r="AM58" s="6"/>
      <c r="AN58" s="6"/>
      <c r="AO58" s="6"/>
      <c r="AP58" s="6" t="s">
        <v>363</v>
      </c>
      <c r="AQ58" s="6" t="s">
        <v>363</v>
      </c>
      <c r="AR58" s="6"/>
      <c r="AS58" s="6"/>
      <c r="AT58" s="6" t="s">
        <v>360</v>
      </c>
      <c r="AU58" s="6" t="s">
        <v>360</v>
      </c>
      <c r="AV58" s="6"/>
      <c r="AW58" s="6"/>
      <c r="AX58" s="6" t="s">
        <v>363</v>
      </c>
      <c r="AY58" s="6" t="s">
        <v>363</v>
      </c>
      <c r="AZ58" s="6"/>
      <c r="BA58" s="6"/>
      <c r="BB58" s="6" t="s">
        <v>363</v>
      </c>
      <c r="BC58" s="6" t="s">
        <v>363</v>
      </c>
      <c r="BD58" s="6"/>
      <c r="BE58" s="6">
        <v>0</v>
      </c>
      <c r="BF58" s="6" t="s">
        <v>363</v>
      </c>
      <c r="BG58" s="6" t="s">
        <v>363</v>
      </c>
      <c r="BH58" s="6"/>
      <c r="BI58" s="6">
        <v>0</v>
      </c>
      <c r="BJ58" s="6" t="s">
        <v>363</v>
      </c>
      <c r="BK58" s="6" t="s">
        <v>363</v>
      </c>
      <c r="BL58" s="6"/>
      <c r="BM58" s="6">
        <v>0</v>
      </c>
      <c r="BN58" s="6" t="s">
        <v>360</v>
      </c>
      <c r="BO58" s="6" t="s">
        <v>363</v>
      </c>
      <c r="BP58" s="6"/>
      <c r="BQ58" s="6"/>
      <c r="BR58" s="6" t="s">
        <v>360</v>
      </c>
      <c r="BS58" s="6"/>
      <c r="BT58" s="6" t="s">
        <v>360</v>
      </c>
      <c r="BU58" s="6"/>
      <c r="BV58" s="6" t="s">
        <v>360</v>
      </c>
      <c r="BW58" s="6"/>
      <c r="BX58" s="6" t="s">
        <v>348</v>
      </c>
      <c r="BY58" s="6" t="s">
        <v>680</v>
      </c>
      <c r="BZ58" s="6" t="s">
        <v>348</v>
      </c>
      <c r="CA58" s="6" t="s">
        <v>680</v>
      </c>
    </row>
    <row r="59" spans="1:79" ht="15" customHeight="1" x14ac:dyDescent="0.25">
      <c r="A59" s="5" t="s">
        <v>108</v>
      </c>
      <c r="B59" s="6" t="s">
        <v>360</v>
      </c>
      <c r="C59" s="6"/>
      <c r="D59" s="6" t="s">
        <v>363</v>
      </c>
      <c r="E59" s="6"/>
      <c r="F59" s="6" t="s">
        <v>363</v>
      </c>
      <c r="G59" s="6" t="s">
        <v>360</v>
      </c>
      <c r="H59" s="6" t="s">
        <v>798</v>
      </c>
      <c r="I59" s="6"/>
      <c r="J59" s="6" t="s">
        <v>363</v>
      </c>
      <c r="K59" s="6" t="s">
        <v>360</v>
      </c>
      <c r="L59" s="6" t="s">
        <v>360</v>
      </c>
      <c r="M59" s="6" t="s">
        <v>360</v>
      </c>
      <c r="N59" s="7" t="s">
        <v>799</v>
      </c>
      <c r="O59" s="6" t="s">
        <v>360</v>
      </c>
      <c r="P59" s="6"/>
      <c r="Q59" s="6" t="s">
        <v>360</v>
      </c>
      <c r="R59" s="6" t="s">
        <v>1090</v>
      </c>
      <c r="S59" s="6" t="s">
        <v>360</v>
      </c>
      <c r="T59" s="6" t="s">
        <v>1091</v>
      </c>
      <c r="U59" s="6" t="s">
        <v>360</v>
      </c>
      <c r="V59" s="6" t="s">
        <v>360</v>
      </c>
      <c r="W59" s="6"/>
      <c r="X59" s="6"/>
      <c r="Y59" s="6" t="s">
        <v>360</v>
      </c>
      <c r="Z59" s="6" t="s">
        <v>360</v>
      </c>
      <c r="AA59" s="6"/>
      <c r="AB59" s="6"/>
      <c r="AC59" s="6" t="s">
        <v>360</v>
      </c>
      <c r="AD59" s="6" t="s">
        <v>360</v>
      </c>
      <c r="AE59" s="6"/>
      <c r="AF59" s="6"/>
      <c r="AG59" s="6" t="s">
        <v>360</v>
      </c>
      <c r="AH59" s="6" t="s">
        <v>363</v>
      </c>
      <c r="AI59" s="6"/>
      <c r="AJ59" s="6"/>
      <c r="AK59" s="6" t="s">
        <v>363</v>
      </c>
      <c r="AL59" s="6" t="s">
        <v>363</v>
      </c>
      <c r="AM59" s="6"/>
      <c r="AN59" s="6"/>
      <c r="AO59" s="6"/>
      <c r="AP59" s="6" t="s">
        <v>363</v>
      </c>
      <c r="AQ59" s="6" t="s">
        <v>363</v>
      </c>
      <c r="AR59" s="6"/>
      <c r="AS59" s="6"/>
      <c r="AT59" s="6" t="s">
        <v>360</v>
      </c>
      <c r="AU59" s="6" t="s">
        <v>363</v>
      </c>
      <c r="AV59" s="6"/>
      <c r="AW59" s="6"/>
      <c r="AX59" s="6" t="s">
        <v>360</v>
      </c>
      <c r="AY59" s="6" t="s">
        <v>363</v>
      </c>
      <c r="AZ59" s="6"/>
      <c r="BA59" s="6"/>
      <c r="BB59" s="6" t="s">
        <v>360</v>
      </c>
      <c r="BC59" s="6" t="s">
        <v>363</v>
      </c>
      <c r="BD59" s="6"/>
      <c r="BE59" s="6"/>
      <c r="BF59" s="6" t="s">
        <v>360</v>
      </c>
      <c r="BG59" s="6" t="s">
        <v>363</v>
      </c>
      <c r="BH59" s="6"/>
      <c r="BI59" s="6"/>
      <c r="BJ59" s="6" t="s">
        <v>360</v>
      </c>
      <c r="BK59" s="6" t="s">
        <v>363</v>
      </c>
      <c r="BL59" s="6"/>
      <c r="BM59" s="6"/>
      <c r="BN59" s="6" t="s">
        <v>360</v>
      </c>
      <c r="BO59" s="6" t="s">
        <v>363</v>
      </c>
      <c r="BP59" s="6"/>
      <c r="BQ59" s="6"/>
      <c r="BR59" s="6" t="s">
        <v>360</v>
      </c>
      <c r="BS59" s="6"/>
      <c r="BT59" s="6" t="s">
        <v>360</v>
      </c>
      <c r="BU59" s="6"/>
      <c r="BV59" s="6" t="s">
        <v>360</v>
      </c>
      <c r="BW59" s="6"/>
      <c r="BX59" s="6" t="s">
        <v>404</v>
      </c>
      <c r="BY59" s="6" t="s">
        <v>404</v>
      </c>
      <c r="BZ59" s="6" t="s">
        <v>404</v>
      </c>
      <c r="CA59" s="6" t="s">
        <v>404</v>
      </c>
    </row>
    <row r="60" spans="1:79" ht="15" customHeight="1" x14ac:dyDescent="0.25">
      <c r="A60" s="5" t="s">
        <v>109</v>
      </c>
      <c r="B60" s="6" t="s">
        <v>360</v>
      </c>
      <c r="C60" s="6"/>
      <c r="D60" s="6" t="s">
        <v>363</v>
      </c>
      <c r="E60" s="6"/>
      <c r="F60" s="6" t="s">
        <v>363</v>
      </c>
      <c r="G60" s="6" t="s">
        <v>363</v>
      </c>
      <c r="H60" s="6" t="s">
        <v>477</v>
      </c>
      <c r="I60" s="6"/>
      <c r="J60" s="6" t="s">
        <v>360</v>
      </c>
      <c r="K60" s="6" t="s">
        <v>360</v>
      </c>
      <c r="L60" s="6" t="s">
        <v>360</v>
      </c>
      <c r="M60" s="6" t="s">
        <v>360</v>
      </c>
      <c r="N60" s="6" t="s">
        <v>478</v>
      </c>
      <c r="O60" s="6" t="s">
        <v>360</v>
      </c>
      <c r="P60" s="6"/>
      <c r="Q60" s="6" t="s">
        <v>363</v>
      </c>
      <c r="R60" s="6"/>
      <c r="S60" s="6" t="s">
        <v>360</v>
      </c>
      <c r="T60" s="6" t="s">
        <v>479</v>
      </c>
      <c r="U60" s="6" t="s">
        <v>404</v>
      </c>
      <c r="V60" s="6" t="s">
        <v>404</v>
      </c>
      <c r="W60" s="6"/>
      <c r="X60" s="6"/>
      <c r="Y60" s="6" t="s">
        <v>404</v>
      </c>
      <c r="Z60" s="6" t="s">
        <v>404</v>
      </c>
      <c r="AA60" s="6"/>
      <c r="AB60" s="6"/>
      <c r="AC60" s="6" t="s">
        <v>363</v>
      </c>
      <c r="AD60" s="6" t="s">
        <v>363</v>
      </c>
      <c r="AE60" s="6"/>
      <c r="AF60" s="6"/>
      <c r="AG60" s="6" t="s">
        <v>360</v>
      </c>
      <c r="AH60" s="6"/>
      <c r="AI60" s="6"/>
      <c r="AJ60" s="6"/>
      <c r="AK60" s="6" t="s">
        <v>360</v>
      </c>
      <c r="AL60" s="6" t="s">
        <v>360</v>
      </c>
      <c r="AM60" s="6"/>
      <c r="AN60" s="6" t="s">
        <v>480</v>
      </c>
      <c r="AO60" s="6" t="s">
        <v>481</v>
      </c>
      <c r="AP60" s="6" t="s">
        <v>404</v>
      </c>
      <c r="AQ60" s="6" t="s">
        <v>404</v>
      </c>
      <c r="AR60" s="6"/>
      <c r="AS60" s="6"/>
      <c r="AT60" s="6" t="s">
        <v>360</v>
      </c>
      <c r="AU60" s="6" t="s">
        <v>360</v>
      </c>
      <c r="AV60" s="6"/>
      <c r="AW60" s="6"/>
      <c r="AX60" s="6" t="s">
        <v>360</v>
      </c>
      <c r="AY60" s="6" t="s">
        <v>404</v>
      </c>
      <c r="AZ60" s="6"/>
      <c r="BA60" s="6"/>
      <c r="BB60" s="6" t="s">
        <v>360</v>
      </c>
      <c r="BC60" s="6" t="s">
        <v>404</v>
      </c>
      <c r="BD60" s="6"/>
      <c r="BE60" s="6"/>
      <c r="BF60" s="6" t="s">
        <v>360</v>
      </c>
      <c r="BG60" s="6" t="s">
        <v>404</v>
      </c>
      <c r="BH60" s="6"/>
      <c r="BI60" s="6"/>
      <c r="BJ60" s="6" t="s">
        <v>360</v>
      </c>
      <c r="BK60" s="6" t="s">
        <v>404</v>
      </c>
      <c r="BL60" s="6"/>
      <c r="BM60" s="6"/>
      <c r="BN60" s="6" t="s">
        <v>360</v>
      </c>
      <c r="BO60" s="6" t="s">
        <v>360</v>
      </c>
      <c r="BP60" s="6"/>
      <c r="BQ60" s="6"/>
      <c r="BR60" s="6" t="s">
        <v>360</v>
      </c>
      <c r="BS60" s="6">
        <v>81559</v>
      </c>
      <c r="BT60" s="6" t="s">
        <v>404</v>
      </c>
      <c r="BU60" s="6"/>
      <c r="BV60" s="6" t="s">
        <v>360</v>
      </c>
      <c r="BW60" s="6"/>
      <c r="BX60" s="6" t="s">
        <v>363</v>
      </c>
      <c r="BY60" s="6" t="s">
        <v>482</v>
      </c>
      <c r="BZ60" s="6" t="s">
        <v>363</v>
      </c>
      <c r="CA60" s="6"/>
    </row>
    <row r="61" spans="1:79" ht="15" customHeight="1" x14ac:dyDescent="0.25">
      <c r="A61" s="5" t="s">
        <v>110</v>
      </c>
      <c r="B61" s="1" t="s">
        <v>360</v>
      </c>
      <c r="D61" s="1" t="s">
        <v>348</v>
      </c>
      <c r="E61" s="1" t="s">
        <v>348</v>
      </c>
      <c r="F61" s="6" t="s">
        <v>360</v>
      </c>
      <c r="G61" s="6" t="s">
        <v>363</v>
      </c>
      <c r="H61" s="6" t="s">
        <v>346</v>
      </c>
      <c r="I61" s="6"/>
      <c r="J61" s="6" t="s">
        <v>360</v>
      </c>
      <c r="K61" s="6" t="s">
        <v>360</v>
      </c>
      <c r="L61" s="6" t="s">
        <v>360</v>
      </c>
      <c r="M61" s="6" t="s">
        <v>360</v>
      </c>
      <c r="N61" s="6" t="s">
        <v>345</v>
      </c>
      <c r="O61" s="6" t="s">
        <v>360</v>
      </c>
      <c r="P61" s="6" t="s">
        <v>344</v>
      </c>
      <c r="Q61" s="6" t="s">
        <v>360</v>
      </c>
      <c r="R61" s="6" t="s">
        <v>343</v>
      </c>
      <c r="S61" s="6" t="s">
        <v>360</v>
      </c>
      <c r="T61" s="6" t="s">
        <v>342</v>
      </c>
      <c r="U61" s="6" t="s">
        <v>360</v>
      </c>
      <c r="V61" s="6" t="s">
        <v>360</v>
      </c>
      <c r="W61" s="6"/>
      <c r="X61" s="6"/>
      <c r="Y61" s="6" t="s">
        <v>360</v>
      </c>
      <c r="Z61" s="6" t="s">
        <v>360</v>
      </c>
      <c r="AA61" s="6"/>
      <c r="AB61" s="6"/>
      <c r="AC61" s="6" t="s">
        <v>360</v>
      </c>
      <c r="AD61" s="6" t="s">
        <v>360</v>
      </c>
      <c r="AE61" s="6"/>
      <c r="AF61" s="6"/>
      <c r="AG61" s="6" t="s">
        <v>360</v>
      </c>
      <c r="AH61" s="6" t="s">
        <v>360</v>
      </c>
      <c r="AI61" s="6"/>
      <c r="AJ61" s="6"/>
      <c r="AK61" s="6" t="s">
        <v>360</v>
      </c>
      <c r="AL61" s="6" t="s">
        <v>360</v>
      </c>
      <c r="AM61" s="6"/>
      <c r="AN61" s="6"/>
      <c r="AO61" s="6"/>
      <c r="AP61" s="6" t="s">
        <v>360</v>
      </c>
      <c r="AQ61" s="6" t="s">
        <v>360</v>
      </c>
      <c r="AR61" s="6"/>
      <c r="AS61" s="6"/>
      <c r="AT61" s="6" t="s">
        <v>360</v>
      </c>
      <c r="AU61" s="6" t="s">
        <v>360</v>
      </c>
      <c r="AV61" s="6"/>
      <c r="AW61" s="6"/>
      <c r="AX61" s="6" t="s">
        <v>360</v>
      </c>
      <c r="AY61" s="6" t="s">
        <v>360</v>
      </c>
      <c r="AZ61" s="6"/>
      <c r="BA61" s="6"/>
      <c r="BB61" s="6" t="s">
        <v>360</v>
      </c>
      <c r="BC61" s="6" t="s">
        <v>360</v>
      </c>
      <c r="BD61" s="6"/>
      <c r="BE61" s="6"/>
      <c r="BF61" s="6" t="s">
        <v>360</v>
      </c>
      <c r="BG61" s="6" t="s">
        <v>360</v>
      </c>
      <c r="BH61" s="6"/>
      <c r="BI61" s="6"/>
      <c r="BJ61" s="6" t="s">
        <v>360</v>
      </c>
      <c r="BK61" s="6" t="s">
        <v>360</v>
      </c>
      <c r="BL61" s="6"/>
      <c r="BM61" s="6"/>
      <c r="BN61" s="6" t="s">
        <v>360</v>
      </c>
      <c r="BO61" s="6" t="s">
        <v>360</v>
      </c>
      <c r="BP61" s="6"/>
      <c r="BQ61" s="6"/>
      <c r="BR61" s="6" t="s">
        <v>360</v>
      </c>
      <c r="BS61" s="6"/>
      <c r="BT61" s="6" t="s">
        <v>360</v>
      </c>
      <c r="BU61" s="6"/>
      <c r="BV61" s="6" t="s">
        <v>360</v>
      </c>
      <c r="BW61" s="6"/>
      <c r="BX61" s="6" t="s">
        <v>360</v>
      </c>
      <c r="BY61" s="6" t="s">
        <v>341</v>
      </c>
      <c r="BZ61" s="6" t="s">
        <v>360</v>
      </c>
      <c r="CA61" s="6" t="s">
        <v>339</v>
      </c>
    </row>
    <row r="62" spans="1:79" ht="15" customHeight="1" x14ac:dyDescent="0.25">
      <c r="A62" s="5" t="s">
        <v>111</v>
      </c>
      <c r="B62" s="6" t="s">
        <v>363</v>
      </c>
      <c r="C62" s="6"/>
      <c r="D62" s="6" t="s">
        <v>363</v>
      </c>
      <c r="E62" s="6"/>
      <c r="F62" s="6" t="s">
        <v>363</v>
      </c>
      <c r="G62" s="6" t="s">
        <v>363</v>
      </c>
      <c r="H62" s="6"/>
      <c r="I62" s="6"/>
      <c r="J62" s="6" t="s">
        <v>363</v>
      </c>
      <c r="K62" s="6" t="s">
        <v>363</v>
      </c>
      <c r="L62" s="6" t="s">
        <v>363</v>
      </c>
      <c r="M62" s="6" t="s">
        <v>363</v>
      </c>
      <c r="N62" s="6" t="s">
        <v>920</v>
      </c>
      <c r="O62" s="6" t="s">
        <v>363</v>
      </c>
      <c r="P62" s="6"/>
      <c r="Q62" s="6" t="s">
        <v>363</v>
      </c>
      <c r="R62" s="6" t="s">
        <v>920</v>
      </c>
      <c r="S62" s="6" t="s">
        <v>363</v>
      </c>
      <c r="T62" s="6" t="s">
        <v>920</v>
      </c>
      <c r="U62" s="6" t="s">
        <v>363</v>
      </c>
      <c r="V62" s="6" t="s">
        <v>363</v>
      </c>
      <c r="W62" s="6"/>
      <c r="X62" s="6"/>
      <c r="Y62" s="6" t="s">
        <v>363</v>
      </c>
      <c r="Z62" s="6" t="s">
        <v>363</v>
      </c>
      <c r="AA62" s="6"/>
      <c r="AB62" s="6"/>
      <c r="AC62" s="6" t="s">
        <v>363</v>
      </c>
      <c r="AD62" s="6" t="s">
        <v>363</v>
      </c>
      <c r="AE62" s="6"/>
      <c r="AF62" s="6"/>
      <c r="AG62" s="6" t="s">
        <v>363</v>
      </c>
      <c r="AH62" s="6" t="s">
        <v>363</v>
      </c>
      <c r="AI62" s="6"/>
      <c r="AJ62" s="6"/>
      <c r="AK62" s="6" t="s">
        <v>363</v>
      </c>
      <c r="AL62" s="6" t="s">
        <v>363</v>
      </c>
      <c r="AM62" s="6"/>
      <c r="AN62" s="6"/>
      <c r="AO62" s="6"/>
      <c r="AP62" s="6" t="s">
        <v>363</v>
      </c>
      <c r="AQ62" s="6" t="s">
        <v>363</v>
      </c>
      <c r="AR62" s="6"/>
      <c r="AS62" s="6"/>
      <c r="AT62" s="6" t="s">
        <v>360</v>
      </c>
      <c r="AU62" s="6" t="s">
        <v>363</v>
      </c>
      <c r="AV62" s="6"/>
      <c r="AW62" s="6"/>
      <c r="AX62" s="6" t="s">
        <v>360</v>
      </c>
      <c r="AY62" s="6" t="s">
        <v>363</v>
      </c>
      <c r="AZ62" s="6"/>
      <c r="BA62" s="6"/>
      <c r="BB62" s="6" t="s">
        <v>360</v>
      </c>
      <c r="BC62" s="6" t="s">
        <v>363</v>
      </c>
      <c r="BD62" s="6"/>
      <c r="BE62" s="6"/>
      <c r="BF62" s="6" t="s">
        <v>360</v>
      </c>
      <c r="BG62" s="6" t="s">
        <v>363</v>
      </c>
      <c r="BH62" s="6"/>
      <c r="BI62" s="6"/>
      <c r="BJ62" s="6" t="s">
        <v>360</v>
      </c>
      <c r="BK62" s="6" t="s">
        <v>363</v>
      </c>
      <c r="BL62" s="6"/>
      <c r="BM62" s="6"/>
      <c r="BN62" s="6" t="s">
        <v>360</v>
      </c>
      <c r="BO62" s="6" t="s">
        <v>360</v>
      </c>
      <c r="BP62" s="6"/>
      <c r="BQ62" s="6"/>
      <c r="BR62" s="6" t="s">
        <v>363</v>
      </c>
      <c r="BS62" s="6"/>
      <c r="BT62" s="6" t="s">
        <v>363</v>
      </c>
      <c r="BU62" s="6"/>
      <c r="BV62" s="6" t="s">
        <v>363</v>
      </c>
      <c r="BW62" s="6"/>
      <c r="BX62" s="6" t="s">
        <v>363</v>
      </c>
      <c r="BY62" s="6"/>
      <c r="BZ62" s="6" t="s">
        <v>363</v>
      </c>
      <c r="CA62" s="6"/>
    </row>
    <row r="63" spans="1:79" ht="15" customHeight="1" x14ac:dyDescent="0.25">
      <c r="A63" s="5" t="s">
        <v>112</v>
      </c>
      <c r="B63" s="6" t="s">
        <v>360</v>
      </c>
      <c r="C63" s="6"/>
      <c r="D63" s="6" t="s">
        <v>360</v>
      </c>
      <c r="E63" s="6"/>
      <c r="F63" s="6" t="s">
        <v>363</v>
      </c>
      <c r="G63" s="6" t="s">
        <v>360</v>
      </c>
      <c r="H63" s="6" t="s">
        <v>300</v>
      </c>
      <c r="I63" s="6"/>
      <c r="J63" s="6" t="s">
        <v>360</v>
      </c>
      <c r="K63" s="6" t="s">
        <v>360</v>
      </c>
      <c r="L63" s="6" t="s">
        <v>360</v>
      </c>
      <c r="M63" s="6" t="s">
        <v>360</v>
      </c>
      <c r="N63" s="6" t="s">
        <v>301</v>
      </c>
      <c r="O63" s="6" t="s">
        <v>360</v>
      </c>
      <c r="P63" s="6">
        <v>0</v>
      </c>
      <c r="Q63" s="6" t="s">
        <v>360</v>
      </c>
      <c r="R63" s="6" t="s">
        <v>302</v>
      </c>
      <c r="S63" s="6" t="s">
        <v>360</v>
      </c>
      <c r="T63" s="6" t="s">
        <v>303</v>
      </c>
      <c r="U63" s="6" t="s">
        <v>360</v>
      </c>
      <c r="V63" s="6" t="s">
        <v>360</v>
      </c>
      <c r="W63" s="6"/>
      <c r="X63" s="6"/>
      <c r="Y63" s="6" t="s">
        <v>360</v>
      </c>
      <c r="Z63" s="6" t="s">
        <v>360</v>
      </c>
      <c r="AA63" s="6"/>
      <c r="AB63" s="6"/>
      <c r="AC63" s="6" t="s">
        <v>360</v>
      </c>
      <c r="AD63" s="6" t="s">
        <v>360</v>
      </c>
      <c r="AE63" s="6"/>
      <c r="AF63" s="6"/>
      <c r="AG63" s="6" t="s">
        <v>360</v>
      </c>
      <c r="AH63" s="6" t="s">
        <v>360</v>
      </c>
      <c r="AI63" s="6"/>
      <c r="AJ63" s="6"/>
      <c r="AK63" s="6" t="s">
        <v>360</v>
      </c>
      <c r="AL63" s="6" t="s">
        <v>360</v>
      </c>
      <c r="AM63" s="6"/>
      <c r="AN63" s="6">
        <v>275000</v>
      </c>
      <c r="AO63" s="6" t="s">
        <v>304</v>
      </c>
      <c r="AP63" s="6" t="s">
        <v>360</v>
      </c>
      <c r="AQ63" s="6" t="s">
        <v>360</v>
      </c>
      <c r="AR63" s="6"/>
      <c r="AS63" s="6"/>
      <c r="AT63" s="6" t="s">
        <v>360</v>
      </c>
      <c r="AU63" s="6" t="s">
        <v>360</v>
      </c>
      <c r="AV63" s="6"/>
      <c r="AW63" s="6"/>
      <c r="AX63" s="6" t="s">
        <v>360</v>
      </c>
      <c r="AY63" s="6" t="s">
        <v>360</v>
      </c>
      <c r="AZ63" s="6"/>
      <c r="BA63" s="6"/>
      <c r="BB63" s="6" t="s">
        <v>360</v>
      </c>
      <c r="BC63" s="6" t="s">
        <v>360</v>
      </c>
      <c r="BD63" s="6"/>
      <c r="BE63" s="6"/>
      <c r="BF63" s="6" t="s">
        <v>360</v>
      </c>
      <c r="BG63" s="6" t="s">
        <v>360</v>
      </c>
      <c r="BH63" s="6"/>
      <c r="BI63" s="6"/>
      <c r="BJ63" s="6" t="s">
        <v>360</v>
      </c>
      <c r="BK63" s="6" t="s">
        <v>360</v>
      </c>
      <c r="BL63" s="6"/>
      <c r="BM63" s="6"/>
      <c r="BN63" s="6" t="s">
        <v>360</v>
      </c>
      <c r="BO63" s="6" t="s">
        <v>360</v>
      </c>
      <c r="BP63" s="6"/>
      <c r="BQ63" s="6"/>
      <c r="BR63" s="6" t="s">
        <v>360</v>
      </c>
      <c r="BS63" s="6"/>
      <c r="BT63" s="6" t="s">
        <v>360</v>
      </c>
      <c r="BU63" s="6"/>
      <c r="BV63" s="6" t="s">
        <v>360</v>
      </c>
      <c r="BW63" s="6"/>
      <c r="BX63" s="6" t="s">
        <v>363</v>
      </c>
      <c r="BY63" s="6" t="s">
        <v>305</v>
      </c>
      <c r="BZ63" s="6" t="s">
        <v>348</v>
      </c>
      <c r="CA63" s="6" t="s">
        <v>305</v>
      </c>
    </row>
    <row r="64" spans="1:79" ht="15" customHeight="1" x14ac:dyDescent="0.25">
      <c r="A64" s="5" t="s">
        <v>113</v>
      </c>
      <c r="B64" s="6" t="s">
        <v>360</v>
      </c>
      <c r="C64" s="6"/>
      <c r="D64" s="6" t="s">
        <v>348</v>
      </c>
      <c r="E64" s="6" t="s">
        <v>1003</v>
      </c>
      <c r="F64" s="6" t="s">
        <v>363</v>
      </c>
      <c r="G64" s="6" t="s">
        <v>360</v>
      </c>
      <c r="H64" s="6" t="s">
        <v>1004</v>
      </c>
      <c r="I64" s="6">
        <v>9</v>
      </c>
      <c r="J64" s="6" t="s">
        <v>363</v>
      </c>
      <c r="K64" s="6" t="s">
        <v>360</v>
      </c>
      <c r="L64" s="6" t="s">
        <v>360</v>
      </c>
      <c r="M64" s="6" t="s">
        <v>360</v>
      </c>
      <c r="N64" s="6" t="s">
        <v>1005</v>
      </c>
      <c r="O64" s="6" t="s">
        <v>360</v>
      </c>
      <c r="P64" s="6">
        <v>0</v>
      </c>
      <c r="Q64" s="6" t="s">
        <v>360</v>
      </c>
      <c r="R64" s="6" t="s">
        <v>729</v>
      </c>
      <c r="S64" s="6" t="s">
        <v>360</v>
      </c>
      <c r="T64" s="6" t="s">
        <v>1006</v>
      </c>
      <c r="U64" s="6" t="s">
        <v>360</v>
      </c>
      <c r="V64" s="6"/>
      <c r="W64" s="6"/>
      <c r="X64" s="6"/>
      <c r="Y64" s="6" t="s">
        <v>404</v>
      </c>
      <c r="Z64" s="6" t="s">
        <v>404</v>
      </c>
      <c r="AA64" s="6"/>
      <c r="AB64" s="6"/>
      <c r="AC64" s="6" t="s">
        <v>360</v>
      </c>
      <c r="AD64" s="6"/>
      <c r="AE64" s="6"/>
      <c r="AF64" s="6"/>
      <c r="AG64" s="6" t="s">
        <v>360</v>
      </c>
      <c r="AH64" s="6"/>
      <c r="AI64" s="6"/>
      <c r="AJ64" s="6"/>
      <c r="AK64" s="6" t="s">
        <v>360</v>
      </c>
      <c r="AL64" s="6" t="s">
        <v>360</v>
      </c>
      <c r="AM64" s="6"/>
      <c r="AN64" s="6">
        <v>74534</v>
      </c>
      <c r="AO64" s="6" t="s">
        <v>663</v>
      </c>
      <c r="AP64" s="6" t="s">
        <v>360</v>
      </c>
      <c r="AQ64" s="6"/>
      <c r="AR64" s="6"/>
      <c r="AS64" s="6"/>
      <c r="AT64" s="6" t="s">
        <v>360</v>
      </c>
      <c r="AU64" s="6"/>
      <c r="AV64" s="6"/>
      <c r="AW64" s="6"/>
      <c r="AX64" s="6" t="s">
        <v>360</v>
      </c>
      <c r="AY64" s="6"/>
      <c r="AZ64" s="6"/>
      <c r="BA64" s="6"/>
      <c r="BB64" s="6" t="s">
        <v>360</v>
      </c>
      <c r="BC64" s="6"/>
      <c r="BD64" s="6"/>
      <c r="BE64" s="6"/>
      <c r="BF64" s="6" t="s">
        <v>360</v>
      </c>
      <c r="BG64" s="6"/>
      <c r="BH64" s="6"/>
      <c r="BI64" s="6"/>
      <c r="BJ64" s="6" t="s">
        <v>360</v>
      </c>
      <c r="BK64" s="6"/>
      <c r="BL64" s="6"/>
      <c r="BM64" s="6"/>
      <c r="BN64" s="6" t="s">
        <v>360</v>
      </c>
      <c r="BO64" s="6"/>
      <c r="BP64" s="6"/>
      <c r="BQ64" s="6"/>
      <c r="BR64" s="6" t="s">
        <v>360</v>
      </c>
      <c r="BS64" s="6">
        <v>342000</v>
      </c>
      <c r="BT64" s="6" t="s">
        <v>360</v>
      </c>
      <c r="BU64" s="6"/>
      <c r="BV64" s="6" t="s">
        <v>360</v>
      </c>
      <c r="BW64" s="6"/>
      <c r="BX64" s="6" t="s">
        <v>360</v>
      </c>
      <c r="BY64" s="6" t="s">
        <v>731</v>
      </c>
      <c r="BZ64" s="6" t="s">
        <v>348</v>
      </c>
      <c r="CA64" s="6" t="s">
        <v>1007</v>
      </c>
    </row>
    <row r="65" spans="1:79" ht="15" customHeight="1" x14ac:dyDescent="0.25">
      <c r="A65" s="5" t="s">
        <v>114</v>
      </c>
      <c r="B65" s="6" t="s">
        <v>360</v>
      </c>
      <c r="C65" s="6">
        <v>37000</v>
      </c>
      <c r="D65" s="6" t="s">
        <v>363</v>
      </c>
      <c r="E65" s="6"/>
      <c r="F65" s="6" t="s">
        <v>363</v>
      </c>
      <c r="G65" s="6" t="s">
        <v>360</v>
      </c>
      <c r="H65" s="6" t="s">
        <v>311</v>
      </c>
      <c r="I65" s="6">
        <v>17</v>
      </c>
      <c r="J65" s="6" t="s">
        <v>360</v>
      </c>
      <c r="K65" s="6" t="s">
        <v>360</v>
      </c>
      <c r="L65" s="6" t="s">
        <v>363</v>
      </c>
      <c r="M65" s="6" t="s">
        <v>360</v>
      </c>
      <c r="N65" s="6" t="s">
        <v>312</v>
      </c>
      <c r="O65" s="6" t="s">
        <v>360</v>
      </c>
      <c r="P65" s="6" t="s">
        <v>313</v>
      </c>
      <c r="Q65" s="6" t="s">
        <v>360</v>
      </c>
      <c r="R65" s="6" t="s">
        <v>314</v>
      </c>
      <c r="S65" s="6" t="s">
        <v>360</v>
      </c>
      <c r="T65" s="6" t="s">
        <v>315</v>
      </c>
      <c r="U65" s="6" t="s">
        <v>363</v>
      </c>
      <c r="V65" s="6" t="s">
        <v>363</v>
      </c>
      <c r="W65" s="6"/>
      <c r="X65" s="6"/>
      <c r="Y65" s="6" t="s">
        <v>363</v>
      </c>
      <c r="Z65" s="6" t="s">
        <v>363</v>
      </c>
      <c r="AA65" s="6"/>
      <c r="AB65" s="6"/>
      <c r="AC65" s="6" t="s">
        <v>363</v>
      </c>
      <c r="AD65" s="6" t="s">
        <v>363</v>
      </c>
      <c r="AE65" s="6"/>
      <c r="AF65" s="6"/>
      <c r="AG65" s="6" t="s">
        <v>360</v>
      </c>
      <c r="AH65" s="6" t="s">
        <v>363</v>
      </c>
      <c r="AI65" s="6"/>
      <c r="AJ65" s="6"/>
      <c r="AK65" s="6" t="s">
        <v>360</v>
      </c>
      <c r="AL65" s="6" t="s">
        <v>360</v>
      </c>
      <c r="AM65" s="6"/>
      <c r="AN65" s="10">
        <v>50000</v>
      </c>
      <c r="AO65" s="6" t="s">
        <v>316</v>
      </c>
      <c r="AP65" s="6" t="s">
        <v>363</v>
      </c>
      <c r="AQ65" s="6" t="s">
        <v>363</v>
      </c>
      <c r="AR65" s="6"/>
      <c r="AS65" s="6"/>
      <c r="AT65" s="6" t="s">
        <v>360</v>
      </c>
      <c r="AU65" s="6" t="s">
        <v>360</v>
      </c>
      <c r="AV65" s="6"/>
      <c r="AW65" s="6"/>
      <c r="AX65" s="6" t="s">
        <v>360</v>
      </c>
      <c r="AY65" s="6" t="s">
        <v>363</v>
      </c>
      <c r="AZ65" s="6"/>
      <c r="BA65" s="6"/>
      <c r="BB65" s="6" t="s">
        <v>360</v>
      </c>
      <c r="BC65" s="6" t="s">
        <v>363</v>
      </c>
      <c r="BD65" s="6"/>
      <c r="BE65" s="6"/>
      <c r="BF65" s="6" t="s">
        <v>360</v>
      </c>
      <c r="BG65" s="6" t="s">
        <v>363</v>
      </c>
      <c r="BH65" s="6"/>
      <c r="BI65" s="6"/>
      <c r="BJ65" s="6" t="s">
        <v>360</v>
      </c>
      <c r="BK65" s="6" t="s">
        <v>363</v>
      </c>
      <c r="BL65" s="6"/>
      <c r="BM65" s="6"/>
      <c r="BN65" s="6" t="s">
        <v>360</v>
      </c>
      <c r="BO65" s="6" t="s">
        <v>363</v>
      </c>
      <c r="BP65" s="6"/>
      <c r="BQ65" s="6"/>
      <c r="BR65" s="6" t="s">
        <v>360</v>
      </c>
      <c r="BS65" s="6">
        <v>50000</v>
      </c>
      <c r="BT65" s="6" t="s">
        <v>360</v>
      </c>
      <c r="BU65" s="6"/>
      <c r="BV65" s="6" t="s">
        <v>360</v>
      </c>
      <c r="BW65" s="6"/>
      <c r="BX65" s="6" t="s">
        <v>363</v>
      </c>
      <c r="BY65" s="6"/>
      <c r="BZ65" s="6" t="s">
        <v>363</v>
      </c>
      <c r="CA65" s="6" t="s">
        <v>317</v>
      </c>
    </row>
    <row r="66" spans="1:79" ht="15" customHeight="1" x14ac:dyDescent="0.25">
      <c r="A66" s="5" t="s">
        <v>115</v>
      </c>
      <c r="B66" s="6" t="s">
        <v>360</v>
      </c>
      <c r="C66" s="6"/>
      <c r="D66" s="6" t="s">
        <v>363</v>
      </c>
      <c r="E66" s="6"/>
      <c r="F66" s="6" t="s">
        <v>363</v>
      </c>
      <c r="G66" s="6" t="s">
        <v>360</v>
      </c>
      <c r="H66" s="7" t="s">
        <v>689</v>
      </c>
      <c r="I66" s="6"/>
      <c r="J66" s="6" t="s">
        <v>360</v>
      </c>
      <c r="K66" s="6" t="s">
        <v>360</v>
      </c>
      <c r="L66" s="6" t="s">
        <v>363</v>
      </c>
      <c r="M66" s="6" t="s">
        <v>360</v>
      </c>
      <c r="N66" s="7" t="s">
        <v>690</v>
      </c>
      <c r="O66" s="6" t="s">
        <v>360</v>
      </c>
      <c r="P66" s="6" t="s">
        <v>1060</v>
      </c>
      <c r="Q66" s="6" t="s">
        <v>360</v>
      </c>
      <c r="R66" s="6" t="s">
        <v>691</v>
      </c>
      <c r="S66" s="6" t="s">
        <v>360</v>
      </c>
      <c r="T66" s="6" t="s">
        <v>691</v>
      </c>
      <c r="U66" s="6" t="s">
        <v>360</v>
      </c>
      <c r="V66" s="6" t="s">
        <v>360</v>
      </c>
      <c r="W66" s="6"/>
      <c r="X66" s="6"/>
      <c r="Y66" s="6" t="s">
        <v>360</v>
      </c>
      <c r="Z66" s="6" t="s">
        <v>360</v>
      </c>
      <c r="AA66" s="6"/>
      <c r="AB66" s="6"/>
      <c r="AC66" s="6" t="s">
        <v>360</v>
      </c>
      <c r="AD66" s="6" t="s">
        <v>360</v>
      </c>
      <c r="AE66" s="6"/>
      <c r="AF66" s="6"/>
      <c r="AG66" s="6" t="s">
        <v>360</v>
      </c>
      <c r="AH66" s="6" t="s">
        <v>360</v>
      </c>
      <c r="AI66" s="6"/>
      <c r="AJ66" s="6"/>
      <c r="AK66" s="6" t="s">
        <v>360</v>
      </c>
      <c r="AL66" s="6" t="s">
        <v>360</v>
      </c>
      <c r="AM66" s="6"/>
      <c r="AN66" s="6">
        <v>32202</v>
      </c>
      <c r="AO66" s="6" t="s">
        <v>399</v>
      </c>
      <c r="AP66" s="6" t="s">
        <v>360</v>
      </c>
      <c r="AQ66" s="6" t="s">
        <v>360</v>
      </c>
      <c r="AR66" s="6"/>
      <c r="AS66" s="6"/>
      <c r="AT66" s="6" t="s">
        <v>360</v>
      </c>
      <c r="AU66" s="6" t="s">
        <v>360</v>
      </c>
      <c r="AV66" s="6"/>
      <c r="AW66" s="6"/>
      <c r="AX66" s="6" t="s">
        <v>360</v>
      </c>
      <c r="AY66" s="6" t="s">
        <v>360</v>
      </c>
      <c r="AZ66" s="6"/>
      <c r="BA66" s="6"/>
      <c r="BB66" s="6" t="s">
        <v>360</v>
      </c>
      <c r="BC66" s="6" t="s">
        <v>360</v>
      </c>
      <c r="BD66" s="6"/>
      <c r="BE66" s="6"/>
      <c r="BF66" s="6" t="s">
        <v>360</v>
      </c>
      <c r="BG66" s="6" t="s">
        <v>360</v>
      </c>
      <c r="BH66" s="6"/>
      <c r="BI66" s="6"/>
      <c r="BJ66" s="6" t="s">
        <v>360</v>
      </c>
      <c r="BK66" s="6" t="s">
        <v>360</v>
      </c>
      <c r="BL66" s="6"/>
      <c r="BM66" s="6"/>
      <c r="BN66" s="6" t="s">
        <v>360</v>
      </c>
      <c r="BO66" s="6" t="s">
        <v>360</v>
      </c>
      <c r="BP66" s="6"/>
      <c r="BQ66" s="6"/>
      <c r="BR66" s="6" t="s">
        <v>360</v>
      </c>
      <c r="BS66" s="6"/>
      <c r="BT66" s="6" t="s">
        <v>360</v>
      </c>
      <c r="BU66" s="6"/>
      <c r="BV66" s="6" t="s">
        <v>360</v>
      </c>
      <c r="BW66" s="6"/>
      <c r="BX66" s="6" t="s">
        <v>348</v>
      </c>
      <c r="BY66" s="6" t="s">
        <v>692</v>
      </c>
      <c r="BZ66" s="6" t="s">
        <v>363</v>
      </c>
      <c r="CA66" s="6" t="s">
        <v>693</v>
      </c>
    </row>
    <row r="67" spans="1:79" ht="15" customHeight="1" x14ac:dyDescent="0.25">
      <c r="A67" s="5" t="s">
        <v>116</v>
      </c>
      <c r="B67" s="6" t="s">
        <v>363</v>
      </c>
      <c r="C67" s="6"/>
      <c r="D67" s="6" t="s">
        <v>363</v>
      </c>
      <c r="E67" s="6"/>
      <c r="F67" s="6" t="s">
        <v>363</v>
      </c>
      <c r="G67" s="6" t="s">
        <v>363</v>
      </c>
      <c r="H67" s="6"/>
      <c r="I67" s="6"/>
      <c r="J67" s="6" t="s">
        <v>363</v>
      </c>
      <c r="K67" s="6" t="s">
        <v>360</v>
      </c>
      <c r="L67" s="6" t="s">
        <v>360</v>
      </c>
      <c r="M67" s="6" t="s">
        <v>363</v>
      </c>
      <c r="N67" s="6" t="s">
        <v>299</v>
      </c>
      <c r="O67" s="6" t="s">
        <v>360</v>
      </c>
      <c r="P67" s="6" t="s">
        <v>1060</v>
      </c>
      <c r="Q67" s="6" t="s">
        <v>363</v>
      </c>
      <c r="R67" s="6"/>
      <c r="S67" s="6" t="s">
        <v>360</v>
      </c>
      <c r="T67" s="6"/>
      <c r="U67" s="6" t="s">
        <v>360</v>
      </c>
      <c r="V67" s="6" t="s">
        <v>360</v>
      </c>
      <c r="W67" s="6"/>
      <c r="X67" s="6"/>
      <c r="Y67" s="6" t="s">
        <v>360</v>
      </c>
      <c r="Z67" s="6" t="s">
        <v>360</v>
      </c>
      <c r="AA67" s="6"/>
      <c r="AB67" s="6"/>
      <c r="AC67" s="6" t="s">
        <v>363</v>
      </c>
      <c r="AD67" s="6" t="s">
        <v>360</v>
      </c>
      <c r="AE67" s="6"/>
      <c r="AF67" s="6"/>
      <c r="AG67" s="6" t="s">
        <v>360</v>
      </c>
      <c r="AH67" s="6" t="s">
        <v>360</v>
      </c>
      <c r="AI67" s="6"/>
      <c r="AJ67" s="6"/>
      <c r="AK67" s="6" t="s">
        <v>363</v>
      </c>
      <c r="AL67" s="6" t="s">
        <v>363</v>
      </c>
      <c r="AM67" s="6"/>
      <c r="AN67" s="6"/>
      <c r="AO67" s="6"/>
      <c r="AP67" s="6" t="s">
        <v>363</v>
      </c>
      <c r="AQ67" s="6" t="s">
        <v>363</v>
      </c>
      <c r="AR67" s="6"/>
      <c r="AS67" s="6"/>
      <c r="AT67" s="6" t="s">
        <v>360</v>
      </c>
      <c r="AU67" s="6" t="s">
        <v>360</v>
      </c>
      <c r="AV67" s="6"/>
      <c r="AW67" s="6"/>
      <c r="AX67" s="6" t="s">
        <v>363</v>
      </c>
      <c r="AY67" s="6" t="s">
        <v>363</v>
      </c>
      <c r="AZ67" s="6"/>
      <c r="BA67" s="6"/>
      <c r="BB67" s="6" t="s">
        <v>363</v>
      </c>
      <c r="BC67" s="6" t="s">
        <v>363</v>
      </c>
      <c r="BD67" s="6"/>
      <c r="BE67" s="6"/>
      <c r="BF67" s="6" t="s">
        <v>363</v>
      </c>
      <c r="BG67" s="6" t="s">
        <v>363</v>
      </c>
      <c r="BH67" s="6"/>
      <c r="BI67" s="6"/>
      <c r="BJ67" s="6" t="s">
        <v>363</v>
      </c>
      <c r="BK67" s="6" t="s">
        <v>363</v>
      </c>
      <c r="BL67" s="6"/>
      <c r="BM67" s="6"/>
      <c r="BN67" s="6" t="s">
        <v>360</v>
      </c>
      <c r="BO67" s="6" t="s">
        <v>363</v>
      </c>
      <c r="BP67" s="6"/>
      <c r="BQ67" s="6"/>
      <c r="BR67" s="6" t="s">
        <v>360</v>
      </c>
      <c r="BS67" s="6">
        <v>870000</v>
      </c>
      <c r="BT67" s="6" t="s">
        <v>360</v>
      </c>
      <c r="BU67" s="6"/>
      <c r="BV67" s="6" t="s">
        <v>360</v>
      </c>
      <c r="BW67" s="6"/>
      <c r="BX67" s="6" t="s">
        <v>360</v>
      </c>
      <c r="BY67" s="6"/>
      <c r="BZ67" s="6" t="s">
        <v>363</v>
      </c>
      <c r="CA67" s="6"/>
    </row>
    <row r="68" spans="1:79" ht="15" customHeight="1" x14ac:dyDescent="0.25">
      <c r="A68" s="5" t="s">
        <v>117</v>
      </c>
      <c r="B68" s="6" t="s">
        <v>360</v>
      </c>
      <c r="C68" s="6">
        <v>82071</v>
      </c>
      <c r="D68" s="6" t="s">
        <v>348</v>
      </c>
      <c r="E68" s="6" t="s">
        <v>348</v>
      </c>
      <c r="F68" s="6" t="s">
        <v>363</v>
      </c>
      <c r="G68" s="6" t="s">
        <v>363</v>
      </c>
      <c r="H68" s="6"/>
      <c r="I68" s="6"/>
      <c r="J68" s="6" t="s">
        <v>360</v>
      </c>
      <c r="K68" s="6" t="s">
        <v>360</v>
      </c>
      <c r="L68" s="6" t="s">
        <v>363</v>
      </c>
      <c r="M68" s="6" t="s">
        <v>360</v>
      </c>
      <c r="N68" s="6" t="s">
        <v>352</v>
      </c>
      <c r="O68" s="6" t="s">
        <v>360</v>
      </c>
      <c r="P68" s="6">
        <v>0</v>
      </c>
      <c r="Q68" s="6" t="s">
        <v>360</v>
      </c>
      <c r="R68" s="6" t="s">
        <v>353</v>
      </c>
      <c r="S68" s="6" t="s">
        <v>360</v>
      </c>
      <c r="T68" s="6" t="s">
        <v>354</v>
      </c>
      <c r="U68" s="6" t="s">
        <v>363</v>
      </c>
      <c r="V68" s="6" t="s">
        <v>363</v>
      </c>
      <c r="W68" s="6"/>
      <c r="X68" s="6"/>
      <c r="Y68" s="6" t="s">
        <v>360</v>
      </c>
      <c r="Z68" s="6" t="s">
        <v>360</v>
      </c>
      <c r="AA68" s="6"/>
      <c r="AB68" s="6"/>
      <c r="AC68" s="6" t="s">
        <v>363</v>
      </c>
      <c r="AD68" s="6" t="s">
        <v>363</v>
      </c>
      <c r="AE68" s="6"/>
      <c r="AF68" s="6"/>
      <c r="AG68" s="6" t="s">
        <v>360</v>
      </c>
      <c r="AH68" s="6" t="s">
        <v>360</v>
      </c>
      <c r="AI68" s="6"/>
      <c r="AJ68" s="6"/>
      <c r="AK68" s="6" t="s">
        <v>360</v>
      </c>
      <c r="AL68" s="6" t="s">
        <v>360</v>
      </c>
      <c r="AM68" s="6"/>
      <c r="AN68" s="6">
        <v>77600</v>
      </c>
      <c r="AO68" s="6"/>
      <c r="AP68" s="6" t="s">
        <v>363</v>
      </c>
      <c r="AQ68" s="6" t="s">
        <v>363</v>
      </c>
      <c r="AR68" s="6"/>
      <c r="AS68" s="6"/>
      <c r="AT68" s="6" t="s">
        <v>360</v>
      </c>
      <c r="AU68" s="6" t="s">
        <v>360</v>
      </c>
      <c r="AV68" s="6"/>
      <c r="AW68" s="6"/>
      <c r="AX68" s="6" t="s">
        <v>360</v>
      </c>
      <c r="AY68" s="6" t="s">
        <v>360</v>
      </c>
      <c r="AZ68" s="6"/>
      <c r="BA68" s="6"/>
      <c r="BB68" s="6" t="s">
        <v>360</v>
      </c>
      <c r="BC68" s="6" t="s">
        <v>360</v>
      </c>
      <c r="BD68" s="6"/>
      <c r="BE68" s="6"/>
      <c r="BF68" s="6" t="s">
        <v>360</v>
      </c>
      <c r="BG68" s="6" t="s">
        <v>360</v>
      </c>
      <c r="BH68" s="6"/>
      <c r="BI68" s="6"/>
      <c r="BJ68" s="6" t="s">
        <v>360</v>
      </c>
      <c r="BK68" s="6" t="s">
        <v>360</v>
      </c>
      <c r="BL68" s="6"/>
      <c r="BM68" s="6"/>
      <c r="BN68" s="6" t="s">
        <v>360</v>
      </c>
      <c r="BO68" s="6" t="s">
        <v>363</v>
      </c>
      <c r="BP68" s="6"/>
      <c r="BQ68" s="6"/>
      <c r="BR68" s="6" t="s">
        <v>360</v>
      </c>
      <c r="BS68" s="6">
        <v>62028.5</v>
      </c>
      <c r="BT68" s="6" t="s">
        <v>363</v>
      </c>
      <c r="BU68" s="6"/>
      <c r="BV68" s="6" t="s">
        <v>360</v>
      </c>
      <c r="BW68" s="6">
        <v>77600</v>
      </c>
      <c r="BX68" s="6" t="s">
        <v>360</v>
      </c>
      <c r="BY68" s="6" t="s">
        <v>355</v>
      </c>
      <c r="BZ68" s="6" t="s">
        <v>360</v>
      </c>
      <c r="CA68" s="6" t="s">
        <v>355</v>
      </c>
    </row>
    <row r="69" spans="1:79" ht="15" customHeight="1" x14ac:dyDescent="0.25">
      <c r="A69" s="5" t="s">
        <v>118</v>
      </c>
      <c r="B69" s="6" t="s">
        <v>360</v>
      </c>
      <c r="C69" s="6"/>
      <c r="D69" s="6" t="s">
        <v>363</v>
      </c>
      <c r="E69" s="6"/>
      <c r="F69" s="6" t="s">
        <v>363</v>
      </c>
      <c r="G69" s="6" t="s">
        <v>363</v>
      </c>
      <c r="H69" s="6"/>
      <c r="I69" s="6"/>
      <c r="J69" s="6" t="s">
        <v>360</v>
      </c>
      <c r="K69" s="6" t="s">
        <v>360</v>
      </c>
      <c r="L69" s="6" t="s">
        <v>360</v>
      </c>
      <c r="M69" s="6" t="s">
        <v>360</v>
      </c>
      <c r="N69" s="6" t="s">
        <v>276</v>
      </c>
      <c r="O69" s="6" t="s">
        <v>360</v>
      </c>
      <c r="P69" s="6"/>
      <c r="Q69" s="6" t="s">
        <v>360</v>
      </c>
      <c r="R69" s="6"/>
      <c r="S69" s="6" t="s">
        <v>360</v>
      </c>
      <c r="T69" s="6" t="s">
        <v>285</v>
      </c>
      <c r="U69" s="6" t="s">
        <v>360</v>
      </c>
      <c r="V69" s="6" t="s">
        <v>360</v>
      </c>
      <c r="W69" s="6"/>
      <c r="X69" s="6"/>
      <c r="Y69" s="6" t="s">
        <v>360</v>
      </c>
      <c r="Z69" s="6" t="s">
        <v>360</v>
      </c>
      <c r="AA69" s="6"/>
      <c r="AB69" s="6"/>
      <c r="AC69" s="6" t="s">
        <v>360</v>
      </c>
      <c r="AD69" s="6" t="s">
        <v>360</v>
      </c>
      <c r="AE69" s="6"/>
      <c r="AF69" s="6"/>
      <c r="AG69" s="6" t="s">
        <v>360</v>
      </c>
      <c r="AH69" s="6" t="s">
        <v>363</v>
      </c>
      <c r="AI69" s="6"/>
      <c r="AJ69" s="6"/>
      <c r="AK69" s="6" t="s">
        <v>360</v>
      </c>
      <c r="AL69" s="6" t="s">
        <v>360</v>
      </c>
      <c r="AM69" s="6"/>
      <c r="AN69" s="6">
        <v>39345.5</v>
      </c>
      <c r="AO69" s="6" t="s">
        <v>277</v>
      </c>
      <c r="AP69" s="6" t="s">
        <v>360</v>
      </c>
      <c r="AQ69" s="6" t="s">
        <v>363</v>
      </c>
      <c r="AR69" s="6"/>
      <c r="AS69" s="6"/>
      <c r="AT69" s="6" t="s">
        <v>360</v>
      </c>
      <c r="AU69" s="6" t="s">
        <v>360</v>
      </c>
      <c r="AV69" s="6"/>
      <c r="AW69" s="6"/>
      <c r="AX69" s="6" t="s">
        <v>360</v>
      </c>
      <c r="AY69" s="6" t="s">
        <v>360</v>
      </c>
      <c r="AZ69" s="6"/>
      <c r="BA69" s="6"/>
      <c r="BB69" s="6" t="s">
        <v>360</v>
      </c>
      <c r="BC69" s="6" t="s">
        <v>360</v>
      </c>
      <c r="BD69" s="6"/>
      <c r="BE69" s="6"/>
      <c r="BF69" s="6" t="s">
        <v>360</v>
      </c>
      <c r="BG69" s="6" t="s">
        <v>360</v>
      </c>
      <c r="BH69" s="6"/>
      <c r="BI69" s="6"/>
      <c r="BJ69" s="6" t="s">
        <v>360</v>
      </c>
      <c r="BK69" s="6" t="s">
        <v>360</v>
      </c>
      <c r="BL69" s="6"/>
      <c r="BM69" s="6"/>
      <c r="BN69" s="6" t="s">
        <v>360</v>
      </c>
      <c r="BO69" s="6" t="s">
        <v>363</v>
      </c>
      <c r="BP69" s="6"/>
      <c r="BQ69" s="6"/>
      <c r="BR69" s="6" t="s">
        <v>360</v>
      </c>
      <c r="BS69" s="6"/>
      <c r="BT69" s="6" t="s">
        <v>360</v>
      </c>
      <c r="BU69" s="6"/>
      <c r="BV69" s="6" t="s">
        <v>360</v>
      </c>
      <c r="BW69" s="6"/>
      <c r="BX69" s="6" t="s">
        <v>360</v>
      </c>
      <c r="BY69" s="6" t="s">
        <v>286</v>
      </c>
      <c r="BZ69" s="6" t="s">
        <v>360</v>
      </c>
      <c r="CA69" s="6" t="s">
        <v>287</v>
      </c>
    </row>
    <row r="70" spans="1:79" ht="15" customHeight="1" x14ac:dyDescent="0.25">
      <c r="A70" s="5" t="s">
        <v>119</v>
      </c>
      <c r="B70" s="6" t="s">
        <v>360</v>
      </c>
      <c r="C70" s="6"/>
      <c r="D70" s="6" t="s">
        <v>363</v>
      </c>
      <c r="E70" s="6"/>
      <c r="F70" s="6" t="s">
        <v>363</v>
      </c>
      <c r="G70" s="6" t="s">
        <v>360</v>
      </c>
      <c r="H70" s="6" t="s">
        <v>400</v>
      </c>
      <c r="I70" s="6"/>
      <c r="J70" s="6" t="s">
        <v>360</v>
      </c>
      <c r="K70" s="6" t="s">
        <v>360</v>
      </c>
      <c r="L70" s="6" t="s">
        <v>360</v>
      </c>
      <c r="M70" s="6" t="s">
        <v>360</v>
      </c>
      <c r="N70" s="6" t="s">
        <v>401</v>
      </c>
      <c r="O70" s="6" t="s">
        <v>360</v>
      </c>
      <c r="P70" s="6">
        <v>1</v>
      </c>
      <c r="Q70" s="6" t="s">
        <v>360</v>
      </c>
      <c r="R70" s="6" t="s">
        <v>402</v>
      </c>
      <c r="S70" s="6" t="s">
        <v>360</v>
      </c>
      <c r="T70" s="6" t="s">
        <v>403</v>
      </c>
      <c r="U70" s="6" t="s">
        <v>539</v>
      </c>
      <c r="V70" s="6" t="s">
        <v>539</v>
      </c>
      <c r="W70" s="6"/>
      <c r="X70" s="6"/>
      <c r="Y70" s="6" t="s">
        <v>539</v>
      </c>
      <c r="Z70" s="6" t="s">
        <v>539</v>
      </c>
      <c r="AA70" s="6"/>
      <c r="AB70" s="6"/>
      <c r="AC70" s="6" t="s">
        <v>360</v>
      </c>
      <c r="AD70" s="6" t="s">
        <v>360</v>
      </c>
      <c r="AE70" s="6"/>
      <c r="AF70" s="6"/>
      <c r="AG70" s="6" t="s">
        <v>360</v>
      </c>
      <c r="AH70" s="6" t="s">
        <v>360</v>
      </c>
      <c r="AI70" s="6"/>
      <c r="AJ70" s="6"/>
      <c r="AK70" s="6" t="s">
        <v>360</v>
      </c>
      <c r="AL70" s="6" t="s">
        <v>360</v>
      </c>
      <c r="AM70" s="6"/>
      <c r="AN70" s="6">
        <v>3346</v>
      </c>
      <c r="AO70" s="6" t="s">
        <v>988</v>
      </c>
      <c r="AP70" s="6" t="s">
        <v>360</v>
      </c>
      <c r="AQ70" s="6" t="s">
        <v>360</v>
      </c>
      <c r="AR70" s="6"/>
      <c r="AS70" s="6"/>
      <c r="AT70" s="6" t="s">
        <v>360</v>
      </c>
      <c r="AU70" s="6" t="s">
        <v>360</v>
      </c>
      <c r="AV70" s="6"/>
      <c r="AW70" s="6"/>
      <c r="AX70" s="6" t="s">
        <v>360</v>
      </c>
      <c r="AY70" s="6" t="s">
        <v>360</v>
      </c>
      <c r="AZ70" s="6"/>
      <c r="BA70" s="6"/>
      <c r="BB70" s="6" t="s">
        <v>360</v>
      </c>
      <c r="BC70" s="6" t="s">
        <v>360</v>
      </c>
      <c r="BD70" s="6"/>
      <c r="BE70" s="6"/>
      <c r="BF70" s="6" t="s">
        <v>360</v>
      </c>
      <c r="BG70" s="6" t="s">
        <v>360</v>
      </c>
      <c r="BH70" s="6"/>
      <c r="BI70" s="6"/>
      <c r="BJ70" s="6" t="s">
        <v>360</v>
      </c>
      <c r="BK70" s="6" t="s">
        <v>360</v>
      </c>
      <c r="BL70" s="6"/>
      <c r="BM70" s="6"/>
      <c r="BN70" s="6" t="s">
        <v>360</v>
      </c>
      <c r="BO70" s="6" t="s">
        <v>360</v>
      </c>
      <c r="BP70" s="6"/>
      <c r="BQ70" s="6"/>
      <c r="BR70" s="6" t="s">
        <v>363</v>
      </c>
      <c r="BS70" s="6"/>
      <c r="BT70" s="6" t="s">
        <v>360</v>
      </c>
      <c r="BU70" s="6"/>
      <c r="BV70" s="6" t="s">
        <v>360</v>
      </c>
      <c r="BW70" s="6"/>
      <c r="BX70" s="6" t="s">
        <v>404</v>
      </c>
      <c r="BY70" s="6" t="s">
        <v>404</v>
      </c>
      <c r="BZ70" s="6" t="s">
        <v>404</v>
      </c>
      <c r="CA70" s="6" t="s">
        <v>404</v>
      </c>
    </row>
    <row r="71" spans="1:79" ht="15" customHeight="1" x14ac:dyDescent="0.25">
      <c r="A71" s="5" t="s">
        <v>120</v>
      </c>
      <c r="B71" s="6" t="s">
        <v>360</v>
      </c>
      <c r="C71" s="6">
        <v>187600</v>
      </c>
      <c r="D71" s="6" t="s">
        <v>360</v>
      </c>
      <c r="E71" s="6" t="s">
        <v>410</v>
      </c>
      <c r="F71" s="6" t="s">
        <v>363</v>
      </c>
      <c r="G71" s="6" t="s">
        <v>360</v>
      </c>
      <c r="H71" s="6" t="s">
        <v>715</v>
      </c>
      <c r="I71" s="6">
        <v>59</v>
      </c>
      <c r="J71" s="6" t="s">
        <v>360</v>
      </c>
      <c r="K71" s="6" t="s">
        <v>360</v>
      </c>
      <c r="L71" s="6" t="s">
        <v>360</v>
      </c>
      <c r="M71" s="6" t="s">
        <v>360</v>
      </c>
      <c r="N71" s="6" t="s">
        <v>716</v>
      </c>
      <c r="O71" s="6" t="s">
        <v>360</v>
      </c>
      <c r="P71" s="6" t="s">
        <v>717</v>
      </c>
      <c r="Q71" s="6" t="s">
        <v>360</v>
      </c>
      <c r="R71" s="6" t="s">
        <v>718</v>
      </c>
      <c r="S71" s="6" t="s">
        <v>360</v>
      </c>
      <c r="T71" s="6" t="s">
        <v>719</v>
      </c>
      <c r="U71" s="6" t="s">
        <v>363</v>
      </c>
      <c r="V71" s="6" t="s">
        <v>363</v>
      </c>
      <c r="W71" s="6"/>
      <c r="X71" s="6"/>
      <c r="Y71" s="6" t="s">
        <v>363</v>
      </c>
      <c r="Z71" s="6" t="s">
        <v>363</v>
      </c>
      <c r="AA71" s="6"/>
      <c r="AB71" s="6"/>
      <c r="AC71" s="6" t="s">
        <v>363</v>
      </c>
      <c r="AD71" s="6" t="s">
        <v>363</v>
      </c>
      <c r="AE71" s="6"/>
      <c r="AF71" s="6"/>
      <c r="AG71" s="6" t="s">
        <v>360</v>
      </c>
      <c r="AH71" s="6" t="s">
        <v>360</v>
      </c>
      <c r="AI71" s="6"/>
      <c r="AJ71" s="6"/>
      <c r="AK71" s="6" t="s">
        <v>360</v>
      </c>
      <c r="AL71" s="6" t="s">
        <v>360</v>
      </c>
      <c r="AM71" s="6"/>
      <c r="AN71" s="6"/>
      <c r="AO71" s="6" t="s">
        <v>586</v>
      </c>
      <c r="AP71" s="6" t="s">
        <v>363</v>
      </c>
      <c r="AQ71" s="6" t="s">
        <v>363</v>
      </c>
      <c r="AR71" s="6"/>
      <c r="AS71" s="6"/>
      <c r="AT71" s="6" t="s">
        <v>360</v>
      </c>
      <c r="AU71" s="6" t="s">
        <v>360</v>
      </c>
      <c r="AV71" s="6"/>
      <c r="AW71" s="6"/>
      <c r="AX71" s="6" t="s">
        <v>360</v>
      </c>
      <c r="AY71" s="6" t="s">
        <v>360</v>
      </c>
      <c r="AZ71" s="6"/>
      <c r="BA71" s="6"/>
      <c r="BB71" s="6" t="s">
        <v>360</v>
      </c>
      <c r="BC71" s="6" t="s">
        <v>360</v>
      </c>
      <c r="BD71" s="6"/>
      <c r="BE71" s="6"/>
      <c r="BF71" s="6" t="s">
        <v>360</v>
      </c>
      <c r="BG71" s="6" t="s">
        <v>360</v>
      </c>
      <c r="BH71" s="6"/>
      <c r="BI71" s="6"/>
      <c r="BJ71" s="6" t="s">
        <v>360</v>
      </c>
      <c r="BK71" s="6" t="s">
        <v>360</v>
      </c>
      <c r="BL71" s="6"/>
      <c r="BM71" s="6"/>
      <c r="BN71" s="6" t="s">
        <v>360</v>
      </c>
      <c r="BO71" s="6" t="s">
        <v>360</v>
      </c>
      <c r="BP71" s="6"/>
      <c r="BQ71" s="6"/>
      <c r="BR71" s="6" t="s">
        <v>360</v>
      </c>
      <c r="BS71" s="6"/>
      <c r="BT71" s="6" t="s">
        <v>360</v>
      </c>
      <c r="BU71" s="6"/>
      <c r="BV71" s="6" t="s">
        <v>360</v>
      </c>
      <c r="BW71" s="6"/>
      <c r="BX71" s="6" t="s">
        <v>360</v>
      </c>
      <c r="BY71" s="6" t="s">
        <v>720</v>
      </c>
      <c r="BZ71" s="6" t="s">
        <v>360</v>
      </c>
      <c r="CA71" s="6" t="s">
        <v>721</v>
      </c>
    </row>
    <row r="72" spans="1:79" ht="15" customHeight="1" x14ac:dyDescent="0.25">
      <c r="A72" s="5" t="s">
        <v>121</v>
      </c>
      <c r="B72" s="6" t="s">
        <v>360</v>
      </c>
      <c r="C72" s="6"/>
      <c r="D72" s="6" t="s">
        <v>363</v>
      </c>
      <c r="E72" s="6"/>
      <c r="F72" s="6" t="s">
        <v>363</v>
      </c>
      <c r="G72" s="6" t="s">
        <v>363</v>
      </c>
      <c r="H72" s="6" t="s">
        <v>477</v>
      </c>
      <c r="I72" s="6"/>
      <c r="J72" s="6" t="s">
        <v>360</v>
      </c>
      <c r="K72" s="6" t="s">
        <v>360</v>
      </c>
      <c r="L72" s="6" t="s">
        <v>360</v>
      </c>
      <c r="M72" s="6" t="s">
        <v>360</v>
      </c>
      <c r="N72" s="6" t="s">
        <v>478</v>
      </c>
      <c r="O72" s="6" t="s">
        <v>360</v>
      </c>
      <c r="P72" s="6"/>
      <c r="Q72" s="6" t="s">
        <v>363</v>
      </c>
      <c r="R72" s="6"/>
      <c r="S72" s="6" t="s">
        <v>360</v>
      </c>
      <c r="T72" s="6" t="s">
        <v>479</v>
      </c>
      <c r="U72" s="6" t="s">
        <v>404</v>
      </c>
      <c r="V72" s="6" t="s">
        <v>404</v>
      </c>
      <c r="W72" s="6"/>
      <c r="X72" s="6"/>
      <c r="Y72" s="6" t="s">
        <v>404</v>
      </c>
      <c r="Z72" s="6" t="s">
        <v>404</v>
      </c>
      <c r="AA72" s="6"/>
      <c r="AB72" s="6"/>
      <c r="AC72" s="6" t="s">
        <v>363</v>
      </c>
      <c r="AD72" s="6" t="s">
        <v>363</v>
      </c>
      <c r="AE72" s="6"/>
      <c r="AF72" s="6"/>
      <c r="AG72" s="6" t="s">
        <v>360</v>
      </c>
      <c r="AH72" s="6"/>
      <c r="AI72" s="6"/>
      <c r="AJ72" s="6"/>
      <c r="AK72" s="6" t="s">
        <v>360</v>
      </c>
      <c r="AL72" s="6" t="s">
        <v>360</v>
      </c>
      <c r="AM72" s="6"/>
      <c r="AN72" s="6" t="s">
        <v>480</v>
      </c>
      <c r="AO72" s="6" t="s">
        <v>481</v>
      </c>
      <c r="AP72" s="6" t="s">
        <v>404</v>
      </c>
      <c r="AQ72" s="6" t="s">
        <v>404</v>
      </c>
      <c r="AR72" s="6"/>
      <c r="AS72" s="6"/>
      <c r="AT72" s="6" t="s">
        <v>360</v>
      </c>
      <c r="AU72" s="6" t="s">
        <v>360</v>
      </c>
      <c r="AV72" s="6"/>
      <c r="AW72" s="6"/>
      <c r="AX72" s="6" t="s">
        <v>360</v>
      </c>
      <c r="AY72" s="6" t="s">
        <v>404</v>
      </c>
      <c r="AZ72" s="6"/>
      <c r="BA72" s="6"/>
      <c r="BB72" s="6" t="s">
        <v>360</v>
      </c>
      <c r="BC72" s="6" t="s">
        <v>404</v>
      </c>
      <c r="BD72" s="6"/>
      <c r="BE72" s="6"/>
      <c r="BF72" s="6" t="s">
        <v>360</v>
      </c>
      <c r="BG72" s="6" t="s">
        <v>404</v>
      </c>
      <c r="BH72" s="6"/>
      <c r="BI72" s="6"/>
      <c r="BJ72" s="6" t="s">
        <v>360</v>
      </c>
      <c r="BK72" s="6" t="s">
        <v>404</v>
      </c>
      <c r="BL72" s="6"/>
      <c r="BM72" s="6"/>
      <c r="BN72" s="6" t="s">
        <v>360</v>
      </c>
      <c r="BO72" s="6" t="s">
        <v>360</v>
      </c>
      <c r="BP72" s="6"/>
      <c r="BQ72" s="6"/>
      <c r="BR72" s="6" t="s">
        <v>360</v>
      </c>
      <c r="BS72" s="6">
        <v>81559</v>
      </c>
      <c r="BT72" s="6" t="s">
        <v>404</v>
      </c>
      <c r="BU72" s="6"/>
      <c r="BV72" s="6" t="s">
        <v>360</v>
      </c>
      <c r="BW72" s="6"/>
      <c r="BX72" s="6" t="s">
        <v>363</v>
      </c>
      <c r="BY72" s="6" t="s">
        <v>482</v>
      </c>
      <c r="BZ72" s="6" t="s">
        <v>363</v>
      </c>
      <c r="CA72" s="6"/>
    </row>
    <row r="73" spans="1:79" ht="15" customHeight="1" x14ac:dyDescent="0.25">
      <c r="A73" s="5" t="s">
        <v>122</v>
      </c>
      <c r="B73" s="6" t="s">
        <v>1086</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row>
    <row r="74" spans="1:79" ht="15" customHeight="1" x14ac:dyDescent="0.25">
      <c r="A74" s="5" t="s">
        <v>123</v>
      </c>
      <c r="B74" s="6" t="s">
        <v>360</v>
      </c>
      <c r="C74" s="6"/>
      <c r="D74" s="6" t="s">
        <v>363</v>
      </c>
      <c r="E74" s="6"/>
      <c r="F74" s="6" t="s">
        <v>363</v>
      </c>
      <c r="G74" s="6" t="s">
        <v>363</v>
      </c>
      <c r="H74" s="6"/>
      <c r="I74" s="6"/>
      <c r="J74" s="6" t="s">
        <v>360</v>
      </c>
      <c r="K74" s="6" t="s">
        <v>360</v>
      </c>
      <c r="L74" s="6" t="s">
        <v>360</v>
      </c>
      <c r="M74" s="6" t="s">
        <v>360</v>
      </c>
      <c r="N74" s="6" t="s">
        <v>547</v>
      </c>
      <c r="O74" s="6" t="s">
        <v>360</v>
      </c>
      <c r="P74" s="6">
        <v>1</v>
      </c>
      <c r="Q74" s="6" t="s">
        <v>360</v>
      </c>
      <c r="R74" s="6" t="s">
        <v>548</v>
      </c>
      <c r="S74" s="6" t="s">
        <v>360</v>
      </c>
      <c r="T74" s="6" t="s">
        <v>549</v>
      </c>
      <c r="U74" s="6" t="s">
        <v>404</v>
      </c>
      <c r="V74" s="6" t="s">
        <v>404</v>
      </c>
      <c r="W74" s="6"/>
      <c r="X74" s="6"/>
      <c r="Y74" s="6" t="s">
        <v>404</v>
      </c>
      <c r="Z74" s="6" t="s">
        <v>404</v>
      </c>
      <c r="AA74" s="6"/>
      <c r="AB74" s="6"/>
      <c r="AC74" s="6" t="s">
        <v>404</v>
      </c>
      <c r="AD74" s="6" t="s">
        <v>404</v>
      </c>
      <c r="AE74" s="6"/>
      <c r="AF74" s="6"/>
      <c r="AG74" s="6" t="s">
        <v>404</v>
      </c>
      <c r="AH74" s="6" t="s">
        <v>404</v>
      </c>
      <c r="AI74" s="6"/>
      <c r="AJ74" s="6"/>
      <c r="AK74" s="6" t="s">
        <v>404</v>
      </c>
      <c r="AL74" s="6" t="s">
        <v>404</v>
      </c>
      <c r="AM74" s="6"/>
      <c r="AN74" s="6"/>
      <c r="AO74" s="6"/>
      <c r="AP74" s="6" t="s">
        <v>404</v>
      </c>
      <c r="AQ74" s="6" t="s">
        <v>404</v>
      </c>
      <c r="AR74" s="6"/>
      <c r="AS74" s="6"/>
      <c r="AT74" s="6" t="s">
        <v>404</v>
      </c>
      <c r="AU74" s="6" t="s">
        <v>404</v>
      </c>
      <c r="AV74" s="6"/>
      <c r="AW74" s="6"/>
      <c r="AX74" s="6" t="s">
        <v>404</v>
      </c>
      <c r="AY74" s="6" t="s">
        <v>404</v>
      </c>
      <c r="AZ74" s="6"/>
      <c r="BA74" s="6"/>
      <c r="BB74" s="6" t="s">
        <v>404</v>
      </c>
      <c r="BC74" s="6" t="s">
        <v>404</v>
      </c>
      <c r="BD74" s="6"/>
      <c r="BE74" s="6"/>
      <c r="BF74" s="6" t="s">
        <v>404</v>
      </c>
      <c r="BG74" s="6" t="s">
        <v>404</v>
      </c>
      <c r="BH74" s="6"/>
      <c r="BI74" s="6"/>
      <c r="BJ74" s="6" t="s">
        <v>404</v>
      </c>
      <c r="BK74" s="6" t="s">
        <v>404</v>
      </c>
      <c r="BL74" s="6"/>
      <c r="BM74" s="6"/>
      <c r="BN74" s="6" t="s">
        <v>404</v>
      </c>
      <c r="BO74" s="6" t="s">
        <v>404</v>
      </c>
      <c r="BP74" s="6"/>
      <c r="BQ74" s="6"/>
      <c r="BR74" s="6" t="s">
        <v>363</v>
      </c>
      <c r="BS74" s="6"/>
      <c r="BT74" s="6" t="s">
        <v>360</v>
      </c>
      <c r="BU74" s="6"/>
      <c r="BV74" s="6" t="s">
        <v>360</v>
      </c>
      <c r="BW74" s="6"/>
      <c r="BX74" s="6" t="s">
        <v>404</v>
      </c>
      <c r="BY74" s="6" t="s">
        <v>404</v>
      </c>
      <c r="BZ74" s="6" t="s">
        <v>404</v>
      </c>
      <c r="CA74" s="6" t="s">
        <v>404</v>
      </c>
    </row>
    <row r="75" spans="1:79" ht="15" customHeight="1" x14ac:dyDescent="0.25">
      <c r="A75" s="5" t="s">
        <v>124</v>
      </c>
      <c r="B75" s="6" t="s">
        <v>360</v>
      </c>
      <c r="C75" s="6"/>
      <c r="D75" s="6" t="s">
        <v>363</v>
      </c>
      <c r="E75" s="6" t="s">
        <v>530</v>
      </c>
      <c r="F75" s="6" t="s">
        <v>363</v>
      </c>
      <c r="G75" s="6" t="s">
        <v>363</v>
      </c>
      <c r="H75" s="6" t="s">
        <v>531</v>
      </c>
      <c r="I75" s="6"/>
      <c r="J75" s="6" t="s">
        <v>360</v>
      </c>
      <c r="K75" s="6" t="s">
        <v>360</v>
      </c>
      <c r="L75" s="6" t="s">
        <v>360</v>
      </c>
      <c r="M75" s="6" t="s">
        <v>360</v>
      </c>
      <c r="N75" s="6" t="s">
        <v>377</v>
      </c>
      <c r="O75" s="6" t="s">
        <v>360</v>
      </c>
      <c r="P75" s="6">
        <v>1</v>
      </c>
      <c r="Q75" s="6" t="s">
        <v>360</v>
      </c>
      <c r="R75" s="6" t="s">
        <v>532</v>
      </c>
      <c r="S75" s="6" t="s">
        <v>360</v>
      </c>
      <c r="T75" s="6" t="s">
        <v>533</v>
      </c>
      <c r="U75" s="6" t="s">
        <v>360</v>
      </c>
      <c r="V75" s="6" t="s">
        <v>360</v>
      </c>
      <c r="W75" s="6"/>
      <c r="X75" s="6"/>
      <c r="Y75" s="6" t="s">
        <v>360</v>
      </c>
      <c r="Z75" s="6" t="s">
        <v>360</v>
      </c>
      <c r="AA75" s="6"/>
      <c r="AB75" s="6"/>
      <c r="AC75" s="6" t="s">
        <v>360</v>
      </c>
      <c r="AD75" s="6" t="s">
        <v>360</v>
      </c>
      <c r="AE75" s="6"/>
      <c r="AF75" s="6"/>
      <c r="AG75" s="6" t="s">
        <v>360</v>
      </c>
      <c r="AH75" s="6" t="s">
        <v>363</v>
      </c>
      <c r="AI75" s="6"/>
      <c r="AJ75" s="6"/>
      <c r="AK75" s="6" t="s">
        <v>360</v>
      </c>
      <c r="AL75" s="6" t="s">
        <v>360</v>
      </c>
      <c r="AM75" s="6"/>
      <c r="AN75" s="6"/>
      <c r="AO75" s="6"/>
      <c r="AP75" s="6" t="s">
        <v>360</v>
      </c>
      <c r="AQ75" s="6" t="s">
        <v>363</v>
      </c>
      <c r="AR75" s="6"/>
      <c r="AS75" s="6"/>
      <c r="AT75" s="6" t="s">
        <v>360</v>
      </c>
      <c r="AU75" s="6" t="s">
        <v>363</v>
      </c>
      <c r="AV75" s="6"/>
      <c r="AW75" s="6"/>
      <c r="AX75" s="6" t="s">
        <v>360</v>
      </c>
      <c r="AY75" s="6" t="s">
        <v>360</v>
      </c>
      <c r="AZ75" s="6"/>
      <c r="BA75" s="6"/>
      <c r="BB75" s="6" t="s">
        <v>360</v>
      </c>
      <c r="BC75" s="6" t="s">
        <v>360</v>
      </c>
      <c r="BD75" s="6"/>
      <c r="BE75" s="6"/>
      <c r="BF75" s="6" t="s">
        <v>360</v>
      </c>
      <c r="BG75" s="6" t="s">
        <v>360</v>
      </c>
      <c r="BH75" s="6"/>
      <c r="BI75" s="6"/>
      <c r="BJ75" s="6" t="s">
        <v>360</v>
      </c>
      <c r="BK75" s="6" t="s">
        <v>360</v>
      </c>
      <c r="BL75" s="6"/>
      <c r="BM75" s="6"/>
      <c r="BN75" s="6" t="s">
        <v>360</v>
      </c>
      <c r="BO75" s="6" t="s">
        <v>360</v>
      </c>
      <c r="BP75" s="6"/>
      <c r="BQ75" s="6"/>
      <c r="BR75" s="6" t="s">
        <v>360</v>
      </c>
      <c r="BS75" s="6"/>
      <c r="BT75" s="6" t="s">
        <v>360</v>
      </c>
      <c r="BU75" s="6"/>
      <c r="BV75" s="6" t="s">
        <v>360</v>
      </c>
      <c r="BW75" s="6"/>
      <c r="BX75" s="6" t="s">
        <v>360</v>
      </c>
      <c r="BY75" s="6" t="s">
        <v>534</v>
      </c>
      <c r="BZ75" s="6" t="s">
        <v>360</v>
      </c>
      <c r="CA75" s="6" t="s">
        <v>534</v>
      </c>
    </row>
    <row r="76" spans="1:79" ht="15" customHeight="1" x14ac:dyDescent="0.25">
      <c r="A76" s="5" t="s">
        <v>125</v>
      </c>
      <c r="B76" s="6" t="s">
        <v>1086</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row>
    <row r="77" spans="1:79" ht="15" customHeight="1" x14ac:dyDescent="0.25">
      <c r="A77" s="5" t="s">
        <v>126</v>
      </c>
      <c r="B77" s="6" t="s">
        <v>360</v>
      </c>
      <c r="C77" s="6"/>
      <c r="D77" s="6" t="s">
        <v>363</v>
      </c>
      <c r="E77" s="6"/>
      <c r="F77" s="6" t="s">
        <v>360</v>
      </c>
      <c r="G77" s="6" t="s">
        <v>360</v>
      </c>
      <c r="H77" s="6" t="s">
        <v>318</v>
      </c>
      <c r="I77" s="6"/>
      <c r="J77" s="6" t="s">
        <v>363</v>
      </c>
      <c r="K77" s="6" t="s">
        <v>360</v>
      </c>
      <c r="L77" s="6" t="s">
        <v>360</v>
      </c>
      <c r="M77" s="6" t="s">
        <v>360</v>
      </c>
      <c r="N77" s="6" t="s">
        <v>319</v>
      </c>
      <c r="O77" s="6" t="s">
        <v>360</v>
      </c>
      <c r="P77" s="6">
        <v>13</v>
      </c>
      <c r="Q77" s="6" t="s">
        <v>360</v>
      </c>
      <c r="R77" s="6" t="s">
        <v>320</v>
      </c>
      <c r="S77" s="6" t="s">
        <v>360</v>
      </c>
      <c r="T77" s="6" t="s">
        <v>321</v>
      </c>
      <c r="U77" s="6" t="s">
        <v>360</v>
      </c>
      <c r="V77" s="6" t="s">
        <v>360</v>
      </c>
      <c r="W77" s="6"/>
      <c r="X77" s="6"/>
      <c r="Y77" s="6" t="s">
        <v>360</v>
      </c>
      <c r="Z77" s="6" t="s">
        <v>360</v>
      </c>
      <c r="AA77" s="6"/>
      <c r="AB77" s="6"/>
      <c r="AC77" s="6" t="s">
        <v>360</v>
      </c>
      <c r="AD77" s="6" t="s">
        <v>360</v>
      </c>
      <c r="AE77" s="6"/>
      <c r="AF77" s="6"/>
      <c r="AG77" s="6" t="s">
        <v>360</v>
      </c>
      <c r="AH77" s="6" t="s">
        <v>363</v>
      </c>
      <c r="AI77" s="6"/>
      <c r="AJ77" s="6"/>
      <c r="AK77" s="6" t="s">
        <v>360</v>
      </c>
      <c r="AL77" s="6" t="s">
        <v>360</v>
      </c>
      <c r="AM77" s="6"/>
      <c r="AN77" s="6"/>
      <c r="AO77" s="6"/>
      <c r="AP77" s="6" t="s">
        <v>360</v>
      </c>
      <c r="AQ77" s="6" t="s">
        <v>360</v>
      </c>
      <c r="AR77" s="6"/>
      <c r="AS77" s="6"/>
      <c r="AT77" s="6" t="s">
        <v>360</v>
      </c>
      <c r="AU77" s="6" t="s">
        <v>360</v>
      </c>
      <c r="AV77" s="6"/>
      <c r="AW77" s="6"/>
      <c r="AX77" s="6" t="s">
        <v>360</v>
      </c>
      <c r="AY77" s="6" t="s">
        <v>360</v>
      </c>
      <c r="AZ77" s="6"/>
      <c r="BA77" s="6"/>
      <c r="BB77" s="6" t="s">
        <v>360</v>
      </c>
      <c r="BC77" s="6" t="s">
        <v>360</v>
      </c>
      <c r="BD77" s="6"/>
      <c r="BE77" s="6"/>
      <c r="BF77" s="6" t="s">
        <v>360</v>
      </c>
      <c r="BG77" s="6" t="s">
        <v>360</v>
      </c>
      <c r="BH77" s="6"/>
      <c r="BI77" s="6"/>
      <c r="BJ77" s="6" t="s">
        <v>360</v>
      </c>
      <c r="BK77" s="6" t="s">
        <v>360</v>
      </c>
      <c r="BL77" s="6"/>
      <c r="BM77" s="6"/>
      <c r="BN77" s="6" t="s">
        <v>360</v>
      </c>
      <c r="BO77" s="6" t="s">
        <v>363</v>
      </c>
      <c r="BP77" s="6"/>
      <c r="BQ77" s="6"/>
      <c r="BR77" s="6" t="s">
        <v>360</v>
      </c>
      <c r="BS77" s="6"/>
      <c r="BT77" s="6" t="s">
        <v>360</v>
      </c>
      <c r="BU77" s="6"/>
      <c r="BV77" s="6" t="s">
        <v>360</v>
      </c>
      <c r="BW77" s="6"/>
      <c r="BX77" s="6" t="s">
        <v>348</v>
      </c>
      <c r="BY77" s="6" t="s">
        <v>322</v>
      </c>
      <c r="BZ77" s="6" t="s">
        <v>363</v>
      </c>
      <c r="CA77" s="6" t="s">
        <v>323</v>
      </c>
    </row>
    <row r="78" spans="1:79" ht="15" customHeight="1" x14ac:dyDescent="0.25">
      <c r="A78" s="5" t="s">
        <v>127</v>
      </c>
      <c r="B78" s="6" t="s">
        <v>360</v>
      </c>
      <c r="C78" s="6"/>
      <c r="D78" s="6" t="s">
        <v>348</v>
      </c>
      <c r="E78" s="6" t="s">
        <v>610</v>
      </c>
      <c r="F78" s="6" t="s">
        <v>360</v>
      </c>
      <c r="G78" s="6" t="s">
        <v>363</v>
      </c>
      <c r="H78" s="6"/>
      <c r="I78" s="6"/>
      <c r="J78" s="6" t="s">
        <v>363</v>
      </c>
      <c r="K78" s="6" t="s">
        <v>360</v>
      </c>
      <c r="L78" s="6" t="s">
        <v>360</v>
      </c>
      <c r="M78" s="6" t="s">
        <v>363</v>
      </c>
      <c r="N78" s="6"/>
      <c r="O78" s="6" t="s">
        <v>360</v>
      </c>
      <c r="P78" s="6">
        <v>0</v>
      </c>
      <c r="Q78" s="6" t="s">
        <v>360</v>
      </c>
      <c r="R78" s="6" t="s">
        <v>611</v>
      </c>
      <c r="S78" s="6" t="s">
        <v>360</v>
      </c>
      <c r="T78" s="6" t="s">
        <v>612</v>
      </c>
      <c r="U78" s="6" t="s">
        <v>360</v>
      </c>
      <c r="V78" s="6" t="s">
        <v>360</v>
      </c>
      <c r="W78" s="6"/>
      <c r="X78" s="6"/>
      <c r="Y78" s="6" t="s">
        <v>360</v>
      </c>
      <c r="Z78" s="6" t="s">
        <v>363</v>
      </c>
      <c r="AA78" s="6"/>
      <c r="AB78" s="6"/>
      <c r="AC78" s="6" t="s">
        <v>360</v>
      </c>
      <c r="AD78" s="6" t="s">
        <v>360</v>
      </c>
      <c r="AE78" s="6"/>
      <c r="AF78" s="6"/>
      <c r="AG78" s="6" t="s">
        <v>360</v>
      </c>
      <c r="AH78" s="6" t="s">
        <v>360</v>
      </c>
      <c r="AI78" s="6"/>
      <c r="AJ78" s="6"/>
      <c r="AK78" s="6" t="s">
        <v>360</v>
      </c>
      <c r="AL78" s="6" t="s">
        <v>360</v>
      </c>
      <c r="AM78" s="6"/>
      <c r="AN78" s="6">
        <v>56466</v>
      </c>
      <c r="AO78" s="6" t="s">
        <v>617</v>
      </c>
      <c r="AP78" s="6" t="s">
        <v>360</v>
      </c>
      <c r="AQ78" s="6" t="s">
        <v>363</v>
      </c>
      <c r="AR78" s="6"/>
      <c r="AS78" s="6"/>
      <c r="AT78" s="6" t="s">
        <v>360</v>
      </c>
      <c r="AU78" s="6" t="s">
        <v>363</v>
      </c>
      <c r="AV78" s="6"/>
      <c r="AW78" s="6"/>
      <c r="AX78" s="6" t="s">
        <v>363</v>
      </c>
      <c r="AY78" s="6" t="s">
        <v>363</v>
      </c>
      <c r="AZ78" s="6"/>
      <c r="BA78" s="6"/>
      <c r="BB78" s="6" t="s">
        <v>363</v>
      </c>
      <c r="BC78" s="6" t="s">
        <v>363</v>
      </c>
      <c r="BD78" s="6"/>
      <c r="BE78" s="6"/>
      <c r="BF78" s="6" t="s">
        <v>363</v>
      </c>
      <c r="BG78" s="6" t="s">
        <v>363</v>
      </c>
      <c r="BH78" s="6"/>
      <c r="BI78" s="6"/>
      <c r="BJ78" s="6" t="s">
        <v>363</v>
      </c>
      <c r="BK78" s="6" t="s">
        <v>363</v>
      </c>
      <c r="BL78" s="6"/>
      <c r="BM78" s="6"/>
      <c r="BN78" s="6" t="s">
        <v>360</v>
      </c>
      <c r="BO78" s="6" t="s">
        <v>363</v>
      </c>
      <c r="BP78" s="6"/>
      <c r="BQ78" s="6"/>
      <c r="BR78" s="6" t="s">
        <v>360</v>
      </c>
      <c r="BS78" s="6"/>
      <c r="BT78" s="6" t="s">
        <v>360</v>
      </c>
      <c r="BU78" s="6"/>
      <c r="BV78" s="6" t="s">
        <v>360</v>
      </c>
      <c r="BW78" s="6"/>
      <c r="BX78" s="6" t="s">
        <v>363</v>
      </c>
      <c r="BY78" s="6" t="s">
        <v>614</v>
      </c>
      <c r="BZ78" s="6" t="s">
        <v>360</v>
      </c>
      <c r="CA78" s="7" t="s">
        <v>615</v>
      </c>
    </row>
    <row r="79" spans="1:79" ht="15" customHeight="1" x14ac:dyDescent="0.25">
      <c r="A79" s="5" t="s">
        <v>128</v>
      </c>
      <c r="B79" s="6" t="s">
        <v>360</v>
      </c>
      <c r="C79" s="6">
        <v>30330</v>
      </c>
      <c r="D79" s="6" t="s">
        <v>363</v>
      </c>
      <c r="E79" s="6"/>
      <c r="F79" s="6" t="s">
        <v>360</v>
      </c>
      <c r="G79" s="6" t="s">
        <v>360</v>
      </c>
      <c r="H79" s="7" t="s">
        <v>934</v>
      </c>
      <c r="I79" s="6"/>
      <c r="J79" s="6" t="s">
        <v>360</v>
      </c>
      <c r="K79" s="6" t="s">
        <v>360</v>
      </c>
      <c r="L79" s="6" t="s">
        <v>360</v>
      </c>
      <c r="M79" s="6" t="s">
        <v>360</v>
      </c>
      <c r="N79" s="6" t="s">
        <v>935</v>
      </c>
      <c r="O79" s="6" t="s">
        <v>363</v>
      </c>
      <c r="P79" s="6"/>
      <c r="Q79" s="6" t="s">
        <v>360</v>
      </c>
      <c r="R79" s="6" t="s">
        <v>936</v>
      </c>
      <c r="S79" s="6" t="s">
        <v>363</v>
      </c>
      <c r="T79" s="6" t="s">
        <v>937</v>
      </c>
      <c r="U79" s="6" t="s">
        <v>363</v>
      </c>
      <c r="V79" s="6" t="s">
        <v>363</v>
      </c>
      <c r="W79" s="6"/>
      <c r="X79" s="6"/>
      <c r="Y79" s="6" t="s">
        <v>363</v>
      </c>
      <c r="Z79" s="6" t="s">
        <v>363</v>
      </c>
      <c r="AA79" s="6"/>
      <c r="AB79" s="6"/>
      <c r="AC79" s="6" t="s">
        <v>363</v>
      </c>
      <c r="AD79" s="6" t="s">
        <v>363</v>
      </c>
      <c r="AE79" s="6"/>
      <c r="AF79" s="6"/>
      <c r="AG79" s="6" t="s">
        <v>360</v>
      </c>
      <c r="AH79" s="6" t="s">
        <v>360</v>
      </c>
      <c r="AI79" s="6"/>
      <c r="AJ79" s="6"/>
      <c r="AK79" s="6" t="s">
        <v>360</v>
      </c>
      <c r="AL79" s="6" t="s">
        <v>360</v>
      </c>
      <c r="AM79" s="6"/>
      <c r="AN79" s="6">
        <v>30330</v>
      </c>
      <c r="AO79" s="6"/>
      <c r="AP79" s="6" t="s">
        <v>360</v>
      </c>
      <c r="AQ79" s="6" t="s">
        <v>360</v>
      </c>
      <c r="AR79" s="6"/>
      <c r="AS79" s="6"/>
      <c r="AT79" s="6" t="s">
        <v>363</v>
      </c>
      <c r="AU79" s="6" t="s">
        <v>363</v>
      </c>
      <c r="AV79" s="6"/>
      <c r="AW79" s="6"/>
      <c r="AX79" s="6" t="s">
        <v>360</v>
      </c>
      <c r="AY79" s="6" t="s">
        <v>360</v>
      </c>
      <c r="AZ79" s="6"/>
      <c r="BA79" s="6"/>
      <c r="BB79" s="6" t="s">
        <v>360</v>
      </c>
      <c r="BC79" s="6" t="s">
        <v>360</v>
      </c>
      <c r="BD79" s="6"/>
      <c r="BE79" s="6"/>
      <c r="BF79" s="6" t="s">
        <v>360</v>
      </c>
      <c r="BG79" s="6" t="s">
        <v>360</v>
      </c>
      <c r="BH79" s="6"/>
      <c r="BI79" s="6"/>
      <c r="BJ79" s="6" t="s">
        <v>360</v>
      </c>
      <c r="BK79" s="6" t="s">
        <v>360</v>
      </c>
      <c r="BL79" s="6"/>
      <c r="BM79" s="6"/>
      <c r="BN79" s="6" t="s">
        <v>360</v>
      </c>
      <c r="BO79" s="6" t="s">
        <v>360</v>
      </c>
      <c r="BP79" s="6"/>
      <c r="BQ79" s="6"/>
      <c r="BR79" s="6" t="s">
        <v>360</v>
      </c>
      <c r="BS79" s="6"/>
      <c r="BT79" s="6" t="s">
        <v>360</v>
      </c>
      <c r="BU79" s="6"/>
      <c r="BV79" s="6" t="s">
        <v>360</v>
      </c>
      <c r="BW79" s="6"/>
      <c r="BX79" s="6" t="s">
        <v>360</v>
      </c>
      <c r="BY79" s="6" t="s">
        <v>938</v>
      </c>
      <c r="BZ79" s="6" t="s">
        <v>360</v>
      </c>
      <c r="CA79" s="7" t="s">
        <v>939</v>
      </c>
    </row>
    <row r="80" spans="1:79" ht="15" customHeight="1" x14ac:dyDescent="0.25">
      <c r="A80" s="5" t="s">
        <v>129</v>
      </c>
      <c r="B80" s="6" t="s">
        <v>360</v>
      </c>
      <c r="C80" s="6"/>
      <c r="D80" s="6" t="s">
        <v>360</v>
      </c>
      <c r="E80" s="6" t="s">
        <v>632</v>
      </c>
      <c r="F80" s="6" t="s">
        <v>360</v>
      </c>
      <c r="G80" s="6" t="s">
        <v>360</v>
      </c>
      <c r="H80" s="6" t="s">
        <v>633</v>
      </c>
      <c r="I80" s="6">
        <v>511</v>
      </c>
      <c r="J80" s="6" t="s">
        <v>360</v>
      </c>
      <c r="K80" s="6" t="s">
        <v>360</v>
      </c>
      <c r="L80" s="6" t="s">
        <v>360</v>
      </c>
      <c r="M80" s="6" t="s">
        <v>360</v>
      </c>
      <c r="N80" s="6" t="s">
        <v>634</v>
      </c>
      <c r="O80" s="6" t="s">
        <v>360</v>
      </c>
      <c r="P80" s="6">
        <v>0</v>
      </c>
      <c r="Q80" s="6" t="s">
        <v>360</v>
      </c>
      <c r="R80" s="6" t="s">
        <v>635</v>
      </c>
      <c r="S80" s="6" t="s">
        <v>360</v>
      </c>
      <c r="T80" s="6" t="s">
        <v>636</v>
      </c>
      <c r="U80" s="6" t="s">
        <v>363</v>
      </c>
      <c r="V80" s="6" t="s">
        <v>363</v>
      </c>
      <c r="W80" s="6"/>
      <c r="X80" s="6"/>
      <c r="Y80" s="6" t="s">
        <v>363</v>
      </c>
      <c r="Z80" s="6" t="s">
        <v>363</v>
      </c>
      <c r="AA80" s="6"/>
      <c r="AB80" s="6"/>
      <c r="AC80" s="6" t="s">
        <v>404</v>
      </c>
      <c r="AD80" s="6" t="s">
        <v>404</v>
      </c>
      <c r="AE80" s="6"/>
      <c r="AF80" s="6"/>
      <c r="AG80" s="6" t="s">
        <v>360</v>
      </c>
      <c r="AH80" s="6" t="s">
        <v>360</v>
      </c>
      <c r="AI80" s="6"/>
      <c r="AJ80" s="6"/>
      <c r="AK80" s="6" t="s">
        <v>360</v>
      </c>
      <c r="AL80" s="6" t="s">
        <v>360</v>
      </c>
      <c r="AM80" s="6"/>
      <c r="AN80" s="6">
        <v>150000</v>
      </c>
      <c r="AO80" s="6"/>
      <c r="AP80" s="6" t="s">
        <v>363</v>
      </c>
      <c r="AQ80" s="6" t="s">
        <v>363</v>
      </c>
      <c r="AR80" s="6"/>
      <c r="AS80" s="6"/>
      <c r="AT80" s="6" t="s">
        <v>360</v>
      </c>
      <c r="AU80" s="6" t="s">
        <v>360</v>
      </c>
      <c r="AV80" s="6"/>
      <c r="AW80" s="6"/>
      <c r="AX80" s="6" t="s">
        <v>360</v>
      </c>
      <c r="AY80" s="6" t="s">
        <v>360</v>
      </c>
      <c r="AZ80" s="6"/>
      <c r="BA80" s="6"/>
      <c r="BB80" s="6" t="s">
        <v>360</v>
      </c>
      <c r="BC80" s="6" t="s">
        <v>360</v>
      </c>
      <c r="BD80" s="6"/>
      <c r="BE80" s="6"/>
      <c r="BF80" s="6" t="s">
        <v>360</v>
      </c>
      <c r="BG80" s="6" t="s">
        <v>360</v>
      </c>
      <c r="BH80" s="6"/>
      <c r="BI80" s="6"/>
      <c r="BJ80" s="6" t="s">
        <v>360</v>
      </c>
      <c r="BK80" s="6" t="s">
        <v>360</v>
      </c>
      <c r="BL80" s="6"/>
      <c r="BM80" s="6"/>
      <c r="BN80" s="6" t="s">
        <v>360</v>
      </c>
      <c r="BO80" s="6" t="s">
        <v>360</v>
      </c>
      <c r="BP80" s="6"/>
      <c r="BQ80" s="6"/>
      <c r="BR80" s="6" t="s">
        <v>360</v>
      </c>
      <c r="BS80" s="6"/>
      <c r="BT80" s="6" t="s">
        <v>360</v>
      </c>
      <c r="BU80" s="6"/>
      <c r="BV80" s="6" t="s">
        <v>360</v>
      </c>
      <c r="BW80" s="6"/>
      <c r="BX80" s="6" t="s">
        <v>348</v>
      </c>
      <c r="BY80" s="6" t="s">
        <v>637</v>
      </c>
      <c r="BZ80" s="6" t="s">
        <v>348</v>
      </c>
      <c r="CA80" s="6" t="s">
        <v>637</v>
      </c>
    </row>
    <row r="81" spans="1:79" ht="15" customHeight="1" x14ac:dyDescent="0.25">
      <c r="A81" s="5" t="s">
        <v>130</v>
      </c>
      <c r="B81" s="6" t="s">
        <v>360</v>
      </c>
      <c r="C81" s="6"/>
      <c r="D81" s="6" t="s">
        <v>348</v>
      </c>
      <c r="E81" s="6" t="s">
        <v>800</v>
      </c>
      <c r="F81" s="6" t="s">
        <v>363</v>
      </c>
      <c r="G81" s="6" t="s">
        <v>360</v>
      </c>
      <c r="H81" s="6" t="s">
        <v>801</v>
      </c>
      <c r="I81" s="6">
        <v>152</v>
      </c>
      <c r="J81" s="6" t="s">
        <v>363</v>
      </c>
      <c r="K81" s="6" t="s">
        <v>360</v>
      </c>
      <c r="L81" s="6" t="s">
        <v>360</v>
      </c>
      <c r="M81" s="6" t="s">
        <v>360</v>
      </c>
      <c r="N81" s="6" t="s">
        <v>802</v>
      </c>
      <c r="O81" s="6" t="s">
        <v>360</v>
      </c>
      <c r="P81" s="6">
        <v>6</v>
      </c>
      <c r="Q81" s="6" t="s">
        <v>360</v>
      </c>
      <c r="R81" s="6" t="s">
        <v>804</v>
      </c>
      <c r="S81" s="6" t="s">
        <v>360</v>
      </c>
      <c r="T81" s="6" t="s">
        <v>803</v>
      </c>
      <c r="U81" s="6" t="s">
        <v>360</v>
      </c>
      <c r="V81" s="6" t="s">
        <v>363</v>
      </c>
      <c r="W81" s="6"/>
      <c r="X81" s="6"/>
      <c r="Y81" s="6" t="s">
        <v>363</v>
      </c>
      <c r="Z81" s="6" t="s">
        <v>363</v>
      </c>
      <c r="AA81" s="6"/>
      <c r="AB81" s="6"/>
      <c r="AC81" s="6" t="s">
        <v>360</v>
      </c>
      <c r="AD81" s="6" t="s">
        <v>360</v>
      </c>
      <c r="AE81" s="6"/>
      <c r="AF81" s="6"/>
      <c r="AG81" s="6" t="s">
        <v>360</v>
      </c>
      <c r="AH81" s="6" t="s">
        <v>360</v>
      </c>
      <c r="AI81" s="6"/>
      <c r="AJ81" s="6"/>
      <c r="AK81" s="6" t="s">
        <v>360</v>
      </c>
      <c r="AL81" s="6" t="s">
        <v>360</v>
      </c>
      <c r="AM81" s="6"/>
      <c r="AN81" s="6"/>
      <c r="AO81" s="6"/>
      <c r="AP81" s="6" t="s">
        <v>360</v>
      </c>
      <c r="AQ81" s="6" t="s">
        <v>363</v>
      </c>
      <c r="AR81" s="6"/>
      <c r="AS81" s="6"/>
      <c r="AT81" s="6" t="s">
        <v>360</v>
      </c>
      <c r="AU81" s="6" t="s">
        <v>363</v>
      </c>
      <c r="AV81" s="6"/>
      <c r="AW81" s="6"/>
      <c r="AX81" s="6" t="s">
        <v>360</v>
      </c>
      <c r="AY81" s="6" t="s">
        <v>363</v>
      </c>
      <c r="AZ81" s="6"/>
      <c r="BA81" s="6"/>
      <c r="BB81" s="6" t="s">
        <v>360</v>
      </c>
      <c r="BC81" s="6" t="s">
        <v>363</v>
      </c>
      <c r="BD81" s="6"/>
      <c r="BE81" s="6"/>
      <c r="BF81" s="6" t="s">
        <v>360</v>
      </c>
      <c r="BG81" s="6" t="s">
        <v>363</v>
      </c>
      <c r="BH81" s="6"/>
      <c r="BI81" s="6"/>
      <c r="BJ81" s="6" t="s">
        <v>360</v>
      </c>
      <c r="BK81" s="6" t="s">
        <v>363</v>
      </c>
      <c r="BL81" s="6"/>
      <c r="BM81" s="6"/>
      <c r="BN81" s="6" t="s">
        <v>360</v>
      </c>
      <c r="BO81" s="6" t="s">
        <v>363</v>
      </c>
      <c r="BP81" s="6"/>
      <c r="BQ81" s="6"/>
      <c r="BR81" s="6" t="s">
        <v>360</v>
      </c>
      <c r="BS81" s="6"/>
      <c r="BT81" s="6" t="s">
        <v>360</v>
      </c>
      <c r="BU81" s="6"/>
      <c r="BV81" s="6" t="s">
        <v>360</v>
      </c>
      <c r="BW81" s="6"/>
      <c r="BX81" s="6" t="s">
        <v>360</v>
      </c>
      <c r="BY81" s="6" t="s">
        <v>805</v>
      </c>
      <c r="BZ81" s="6" t="s">
        <v>360</v>
      </c>
      <c r="CA81" s="6"/>
    </row>
    <row r="82" spans="1:79" ht="15" customHeight="1" x14ac:dyDescent="0.25">
      <c r="A82" s="5" t="s">
        <v>131</v>
      </c>
      <c r="B82" s="6" t="s">
        <v>360</v>
      </c>
      <c r="C82" s="6"/>
      <c r="D82" s="6" t="s">
        <v>348</v>
      </c>
      <c r="E82" s="6" t="s">
        <v>806</v>
      </c>
      <c r="F82" s="6" t="s">
        <v>363</v>
      </c>
      <c r="G82" s="6" t="s">
        <v>360</v>
      </c>
      <c r="H82" s="6" t="s">
        <v>807</v>
      </c>
      <c r="I82" s="6"/>
      <c r="J82" s="6" t="s">
        <v>360</v>
      </c>
      <c r="K82" s="6" t="s">
        <v>360</v>
      </c>
      <c r="L82" s="6" t="s">
        <v>360</v>
      </c>
      <c r="M82" s="6" t="s">
        <v>360</v>
      </c>
      <c r="N82" s="6" t="s">
        <v>808</v>
      </c>
      <c r="O82" s="6" t="s">
        <v>360</v>
      </c>
      <c r="P82" s="6" t="s">
        <v>809</v>
      </c>
      <c r="Q82" s="6" t="s">
        <v>360</v>
      </c>
      <c r="R82" s="6" t="s">
        <v>810</v>
      </c>
      <c r="S82" s="6" t="s">
        <v>360</v>
      </c>
      <c r="T82" s="6" t="s">
        <v>811</v>
      </c>
      <c r="U82" s="6" t="s">
        <v>363</v>
      </c>
      <c r="V82" s="6" t="s">
        <v>363</v>
      </c>
      <c r="W82" s="6"/>
      <c r="X82" s="6"/>
      <c r="Y82" s="6" t="s">
        <v>363</v>
      </c>
      <c r="Z82" s="6" t="s">
        <v>363</v>
      </c>
      <c r="AA82" s="6"/>
      <c r="AB82" s="6"/>
      <c r="AC82" s="6" t="s">
        <v>360</v>
      </c>
      <c r="AD82" s="6" t="s">
        <v>360</v>
      </c>
      <c r="AE82" s="6"/>
      <c r="AF82" s="6"/>
      <c r="AG82" s="6" t="s">
        <v>360</v>
      </c>
      <c r="AH82" s="6" t="s">
        <v>360</v>
      </c>
      <c r="AI82" s="6"/>
      <c r="AJ82" s="6"/>
      <c r="AK82" s="6" t="s">
        <v>360</v>
      </c>
      <c r="AL82" s="6" t="s">
        <v>360</v>
      </c>
      <c r="AM82" s="6"/>
      <c r="AN82" s="6"/>
      <c r="AO82" s="6" t="s">
        <v>812</v>
      </c>
      <c r="AP82" s="6" t="s">
        <v>360</v>
      </c>
      <c r="AQ82" s="6" t="s">
        <v>360</v>
      </c>
      <c r="AR82" s="6"/>
      <c r="AS82" s="6"/>
      <c r="AT82" s="6" t="s">
        <v>360</v>
      </c>
      <c r="AU82" s="6" t="s">
        <v>360</v>
      </c>
      <c r="AV82" s="6"/>
      <c r="AW82" s="6"/>
      <c r="AX82" s="6" t="s">
        <v>360</v>
      </c>
      <c r="AY82" s="6" t="s">
        <v>360</v>
      </c>
      <c r="AZ82" s="6"/>
      <c r="BA82" s="6"/>
      <c r="BB82" s="6" t="s">
        <v>360</v>
      </c>
      <c r="BC82" s="6" t="s">
        <v>360</v>
      </c>
      <c r="BD82" s="6"/>
      <c r="BE82" s="6"/>
      <c r="BF82" s="6" t="s">
        <v>360</v>
      </c>
      <c r="BG82" s="6" t="s">
        <v>360</v>
      </c>
      <c r="BH82" s="6"/>
      <c r="BI82" s="6"/>
      <c r="BJ82" s="6" t="s">
        <v>360</v>
      </c>
      <c r="BK82" s="6" t="s">
        <v>360</v>
      </c>
      <c r="BL82" s="6"/>
      <c r="BM82" s="6"/>
      <c r="BN82" s="6" t="s">
        <v>360</v>
      </c>
      <c r="BO82" s="6" t="s">
        <v>360</v>
      </c>
      <c r="BP82" s="6"/>
      <c r="BQ82" s="6"/>
      <c r="BR82" s="6" t="s">
        <v>360</v>
      </c>
      <c r="BS82" s="6"/>
      <c r="BT82" s="6" t="s">
        <v>360</v>
      </c>
      <c r="BU82" s="6"/>
      <c r="BV82" s="6" t="s">
        <v>360</v>
      </c>
      <c r="BW82" s="6"/>
      <c r="BX82" s="6" t="s">
        <v>363</v>
      </c>
      <c r="BY82" s="6" t="s">
        <v>813</v>
      </c>
      <c r="BZ82" s="6" t="s">
        <v>360</v>
      </c>
      <c r="CA82" s="6" t="s">
        <v>814</v>
      </c>
    </row>
    <row r="83" spans="1:79" ht="15" customHeight="1" x14ac:dyDescent="0.25">
      <c r="A83" s="5" t="s">
        <v>132</v>
      </c>
      <c r="B83" s="6" t="s">
        <v>360</v>
      </c>
      <c r="C83" s="6"/>
      <c r="D83" s="6" t="s">
        <v>363</v>
      </c>
      <c r="E83" s="6" t="s">
        <v>524</v>
      </c>
      <c r="F83" s="6" t="s">
        <v>363</v>
      </c>
      <c r="G83" s="6" t="s">
        <v>363</v>
      </c>
      <c r="H83" s="6" t="s">
        <v>525</v>
      </c>
      <c r="I83" s="6"/>
      <c r="J83" s="6" t="s">
        <v>360</v>
      </c>
      <c r="K83" s="6" t="s">
        <v>360</v>
      </c>
      <c r="L83" s="6" t="s">
        <v>360</v>
      </c>
      <c r="M83" s="6" t="s">
        <v>360</v>
      </c>
      <c r="N83" s="6" t="s">
        <v>526</v>
      </c>
      <c r="O83" s="6" t="s">
        <v>360</v>
      </c>
      <c r="P83" s="6"/>
      <c r="Q83" s="6" t="s">
        <v>360</v>
      </c>
      <c r="R83" s="6" t="s">
        <v>527</v>
      </c>
      <c r="S83" s="6" t="s">
        <v>360</v>
      </c>
      <c r="T83" s="6" t="s">
        <v>528</v>
      </c>
      <c r="U83" s="6" t="s">
        <v>360</v>
      </c>
      <c r="V83" s="6" t="s">
        <v>360</v>
      </c>
      <c r="W83" s="6"/>
      <c r="X83" s="6"/>
      <c r="Y83" s="6" t="s">
        <v>360</v>
      </c>
      <c r="Z83" s="6" t="s">
        <v>360</v>
      </c>
      <c r="AA83" s="6"/>
      <c r="AB83" s="6"/>
      <c r="AC83" s="6" t="s">
        <v>360</v>
      </c>
      <c r="AD83" s="6" t="s">
        <v>360</v>
      </c>
      <c r="AE83" s="6"/>
      <c r="AF83" s="6"/>
      <c r="AG83" s="6" t="s">
        <v>360</v>
      </c>
      <c r="AH83" s="6" t="s">
        <v>363</v>
      </c>
      <c r="AI83" s="6"/>
      <c r="AJ83" s="6"/>
      <c r="AK83" s="6" t="s">
        <v>360</v>
      </c>
      <c r="AL83" s="6" t="s">
        <v>360</v>
      </c>
      <c r="AM83" s="6"/>
      <c r="AN83" s="6"/>
      <c r="AO83" s="6"/>
      <c r="AP83" s="6" t="s">
        <v>360</v>
      </c>
      <c r="AQ83" s="6" t="s">
        <v>363</v>
      </c>
      <c r="AR83" s="6"/>
      <c r="AS83" s="6"/>
      <c r="AT83" s="6" t="s">
        <v>360</v>
      </c>
      <c r="AU83" s="6" t="s">
        <v>363</v>
      </c>
      <c r="AV83" s="6"/>
      <c r="AW83" s="6"/>
      <c r="AX83" s="6" t="s">
        <v>360</v>
      </c>
      <c r="AY83" s="6" t="s">
        <v>360</v>
      </c>
      <c r="AZ83" s="6"/>
      <c r="BA83" s="6"/>
      <c r="BB83" s="6" t="s">
        <v>360</v>
      </c>
      <c r="BC83" s="6" t="s">
        <v>360</v>
      </c>
      <c r="BD83" s="6"/>
      <c r="BE83" s="6"/>
      <c r="BF83" s="6" t="s">
        <v>360</v>
      </c>
      <c r="BG83" s="6" t="s">
        <v>360</v>
      </c>
      <c r="BH83" s="6"/>
      <c r="BI83" s="6"/>
      <c r="BJ83" s="6" t="s">
        <v>360</v>
      </c>
      <c r="BK83" s="6" t="s">
        <v>360</v>
      </c>
      <c r="BL83" s="6"/>
      <c r="BM83" s="6"/>
      <c r="BN83" s="6" t="s">
        <v>360</v>
      </c>
      <c r="BO83" s="6" t="s">
        <v>360</v>
      </c>
      <c r="BP83" s="6"/>
      <c r="BQ83" s="6"/>
      <c r="BR83" s="6" t="s">
        <v>360</v>
      </c>
      <c r="BS83" s="6"/>
      <c r="BT83" s="6" t="s">
        <v>360</v>
      </c>
      <c r="BU83" s="6"/>
      <c r="BV83" s="6" t="s">
        <v>360</v>
      </c>
      <c r="BW83" s="6"/>
      <c r="BX83" s="6" t="s">
        <v>360</v>
      </c>
      <c r="BY83" s="6" t="s">
        <v>529</v>
      </c>
      <c r="BZ83" s="6" t="s">
        <v>360</v>
      </c>
      <c r="CA83" s="6" t="s">
        <v>529</v>
      </c>
    </row>
    <row r="84" spans="1:79" ht="15" customHeight="1" x14ac:dyDescent="0.25">
      <c r="A84" s="5" t="s">
        <v>133</v>
      </c>
      <c r="B84" s="6" t="s">
        <v>360</v>
      </c>
      <c r="C84" s="6"/>
      <c r="D84" s="6" t="s">
        <v>363</v>
      </c>
      <c r="E84" s="6"/>
      <c r="F84" s="6" t="s">
        <v>363</v>
      </c>
      <c r="G84" s="6" t="s">
        <v>360</v>
      </c>
      <c r="H84" s="7" t="s">
        <v>671</v>
      </c>
      <c r="I84" s="6"/>
      <c r="J84" s="6" t="s">
        <v>360</v>
      </c>
      <c r="K84" s="6" t="s">
        <v>360</v>
      </c>
      <c r="L84" s="6" t="s">
        <v>360</v>
      </c>
      <c r="M84" s="6" t="s">
        <v>360</v>
      </c>
      <c r="N84" s="7" t="s">
        <v>672</v>
      </c>
      <c r="O84" s="6" t="s">
        <v>360</v>
      </c>
      <c r="P84" s="6" t="s">
        <v>673</v>
      </c>
      <c r="Q84" s="6" t="s">
        <v>360</v>
      </c>
      <c r="R84" s="6" t="s">
        <v>674</v>
      </c>
      <c r="S84" s="6" t="s">
        <v>360</v>
      </c>
      <c r="T84" s="6" t="s">
        <v>675</v>
      </c>
      <c r="U84" s="6" t="s">
        <v>363</v>
      </c>
      <c r="V84" s="6" t="s">
        <v>363</v>
      </c>
      <c r="W84" s="6"/>
      <c r="X84" s="6"/>
      <c r="Y84" s="6" t="s">
        <v>363</v>
      </c>
      <c r="Z84" s="6" t="s">
        <v>363</v>
      </c>
      <c r="AA84" s="6"/>
      <c r="AB84" s="6"/>
      <c r="AC84" s="6" t="s">
        <v>360</v>
      </c>
      <c r="AD84" s="6" t="s">
        <v>360</v>
      </c>
      <c r="AE84" s="6"/>
      <c r="AF84" s="6"/>
      <c r="AG84" s="6" t="s">
        <v>360</v>
      </c>
      <c r="AH84" s="6" t="s">
        <v>360</v>
      </c>
      <c r="AI84" s="6"/>
      <c r="AJ84" s="6"/>
      <c r="AK84" s="6" t="s">
        <v>360</v>
      </c>
      <c r="AL84" s="6" t="s">
        <v>360</v>
      </c>
      <c r="AM84" s="6"/>
      <c r="AN84" s="6"/>
      <c r="AO84" s="6"/>
      <c r="AP84" s="6" t="s">
        <v>360</v>
      </c>
      <c r="AQ84" s="6" t="s">
        <v>363</v>
      </c>
      <c r="AR84" s="6"/>
      <c r="AS84" s="6"/>
      <c r="AT84" s="6" t="s">
        <v>363</v>
      </c>
      <c r="AU84" s="6" t="s">
        <v>363</v>
      </c>
      <c r="AV84" s="6"/>
      <c r="AW84" s="6"/>
      <c r="AX84" s="6" t="s">
        <v>363</v>
      </c>
      <c r="AY84" s="6" t="s">
        <v>363</v>
      </c>
      <c r="AZ84" s="6"/>
      <c r="BA84" s="6"/>
      <c r="BB84" s="6" t="s">
        <v>363</v>
      </c>
      <c r="BC84" s="6" t="s">
        <v>363</v>
      </c>
      <c r="BD84" s="6"/>
      <c r="BE84" s="6"/>
      <c r="BF84" s="6" t="s">
        <v>363</v>
      </c>
      <c r="BG84" s="6" t="s">
        <v>363</v>
      </c>
      <c r="BH84" s="6"/>
      <c r="BI84" s="6"/>
      <c r="BJ84" s="6" t="s">
        <v>363</v>
      </c>
      <c r="BK84" s="6" t="s">
        <v>363</v>
      </c>
      <c r="BL84" s="6"/>
      <c r="BM84" s="6"/>
      <c r="BN84" s="6" t="s">
        <v>360</v>
      </c>
      <c r="BO84" s="6" t="s">
        <v>360</v>
      </c>
      <c r="BP84" s="6"/>
      <c r="BQ84" s="6"/>
      <c r="BR84" s="6" t="s">
        <v>360</v>
      </c>
      <c r="BS84" s="6"/>
      <c r="BT84" s="6" t="s">
        <v>360</v>
      </c>
      <c r="BU84" s="6"/>
      <c r="BV84" s="6" t="s">
        <v>360</v>
      </c>
      <c r="BW84" s="6"/>
      <c r="BX84" s="6" t="s">
        <v>363</v>
      </c>
      <c r="BY84" s="6"/>
      <c r="BZ84" s="6" t="s">
        <v>360</v>
      </c>
      <c r="CA84" s="6" t="s">
        <v>676</v>
      </c>
    </row>
    <row r="85" spans="1:79" ht="15" customHeight="1" x14ac:dyDescent="0.25">
      <c r="A85" s="5" t="s">
        <v>134</v>
      </c>
      <c r="B85" s="6" t="s">
        <v>360</v>
      </c>
      <c r="C85" s="6"/>
      <c r="D85" s="6" t="s">
        <v>363</v>
      </c>
      <c r="E85" s="6"/>
      <c r="F85" s="6" t="s">
        <v>363</v>
      </c>
      <c r="G85" s="6" t="s">
        <v>360</v>
      </c>
      <c r="H85" s="6" t="s">
        <v>701</v>
      </c>
      <c r="I85" s="6"/>
      <c r="J85" s="6" t="s">
        <v>360</v>
      </c>
      <c r="K85" s="6" t="s">
        <v>360</v>
      </c>
      <c r="L85" s="6" t="s">
        <v>360</v>
      </c>
      <c r="M85" s="6" t="s">
        <v>360</v>
      </c>
      <c r="N85" s="6"/>
      <c r="O85" s="6" t="s">
        <v>360</v>
      </c>
      <c r="P85" s="6">
        <v>1</v>
      </c>
      <c r="Q85" s="6" t="s">
        <v>360</v>
      </c>
      <c r="R85" s="6" t="s">
        <v>702</v>
      </c>
      <c r="S85" s="6" t="s">
        <v>360</v>
      </c>
      <c r="T85" s="6" t="s">
        <v>702</v>
      </c>
      <c r="U85" s="6" t="s">
        <v>363</v>
      </c>
      <c r="V85" s="6" t="s">
        <v>363</v>
      </c>
      <c r="W85" s="6"/>
      <c r="X85" s="6"/>
      <c r="Y85" s="6" t="s">
        <v>363</v>
      </c>
      <c r="Z85" s="6" t="s">
        <v>363</v>
      </c>
      <c r="AA85" s="6"/>
      <c r="AB85" s="6"/>
      <c r="AC85" s="6" t="s">
        <v>363</v>
      </c>
      <c r="AD85" s="6" t="s">
        <v>363</v>
      </c>
      <c r="AE85" s="6"/>
      <c r="AF85" s="6"/>
      <c r="AG85" s="6" t="s">
        <v>363</v>
      </c>
      <c r="AH85" s="6" t="s">
        <v>363</v>
      </c>
      <c r="AI85" s="6"/>
      <c r="AJ85" s="6"/>
      <c r="AK85" s="6" t="s">
        <v>363</v>
      </c>
      <c r="AL85" s="6" t="s">
        <v>363</v>
      </c>
      <c r="AM85" s="6"/>
      <c r="AN85" s="6"/>
      <c r="AO85" s="6"/>
      <c r="AP85" s="6" t="s">
        <v>363</v>
      </c>
      <c r="AQ85" s="6" t="s">
        <v>363</v>
      </c>
      <c r="AR85" s="6"/>
      <c r="AS85" s="6"/>
      <c r="AT85" s="6" t="s">
        <v>363</v>
      </c>
      <c r="AU85" s="6" t="s">
        <v>363</v>
      </c>
      <c r="AV85" s="6"/>
      <c r="AW85" s="6"/>
      <c r="AX85" s="6" t="s">
        <v>363</v>
      </c>
      <c r="AY85" s="6" t="s">
        <v>363</v>
      </c>
      <c r="AZ85" s="6"/>
      <c r="BA85" s="6"/>
      <c r="BB85" s="6" t="s">
        <v>363</v>
      </c>
      <c r="BC85" s="6" t="s">
        <v>363</v>
      </c>
      <c r="BD85" s="6"/>
      <c r="BE85" s="6"/>
      <c r="BF85" s="6" t="s">
        <v>363</v>
      </c>
      <c r="BG85" s="6" t="s">
        <v>363</v>
      </c>
      <c r="BH85" s="6"/>
      <c r="BI85" s="6"/>
      <c r="BJ85" s="6" t="s">
        <v>363</v>
      </c>
      <c r="BK85" s="6" t="s">
        <v>363</v>
      </c>
      <c r="BL85" s="6"/>
      <c r="BM85" s="6"/>
      <c r="BN85" s="6" t="s">
        <v>363</v>
      </c>
      <c r="BO85" s="6" t="s">
        <v>363</v>
      </c>
      <c r="BP85" s="6"/>
      <c r="BQ85" s="6"/>
      <c r="BR85" s="6" t="s">
        <v>363</v>
      </c>
      <c r="BS85" s="6"/>
      <c r="BT85" s="6" t="s">
        <v>363</v>
      </c>
      <c r="BU85" s="6"/>
      <c r="BV85" s="6" t="s">
        <v>363</v>
      </c>
      <c r="BW85" s="6"/>
      <c r="BX85" s="6" t="s">
        <v>363</v>
      </c>
      <c r="BY85" s="6"/>
      <c r="BZ85" s="6" t="s">
        <v>363</v>
      </c>
      <c r="CA85" s="6"/>
    </row>
    <row r="86" spans="1:79" ht="15" customHeight="1" x14ac:dyDescent="0.25">
      <c r="A86" s="5" t="s">
        <v>135</v>
      </c>
      <c r="B86" s="6" t="s">
        <v>360</v>
      </c>
      <c r="C86" s="6"/>
      <c r="D86" s="6" t="s">
        <v>363</v>
      </c>
      <c r="E86" s="6"/>
      <c r="F86" s="6" t="s">
        <v>363</v>
      </c>
      <c r="G86" s="6" t="s">
        <v>363</v>
      </c>
      <c r="H86" s="7" t="s">
        <v>535</v>
      </c>
      <c r="I86" s="6"/>
      <c r="J86" s="6" t="s">
        <v>363</v>
      </c>
      <c r="K86" s="6" t="s">
        <v>360</v>
      </c>
      <c r="L86" s="6" t="s">
        <v>363</v>
      </c>
      <c r="M86" s="6" t="s">
        <v>360</v>
      </c>
      <c r="N86" s="7" t="s">
        <v>536</v>
      </c>
      <c r="O86" s="6" t="s">
        <v>360</v>
      </c>
      <c r="P86" s="6"/>
      <c r="Q86" s="6" t="s">
        <v>360</v>
      </c>
      <c r="R86" s="7" t="s">
        <v>537</v>
      </c>
      <c r="S86" s="6" t="s">
        <v>360</v>
      </c>
      <c r="T86" s="7" t="s">
        <v>538</v>
      </c>
      <c r="U86" s="6" t="s">
        <v>539</v>
      </c>
      <c r="V86" s="6" t="s">
        <v>539</v>
      </c>
      <c r="W86" s="6"/>
      <c r="X86" s="6"/>
      <c r="Y86" s="6" t="s">
        <v>363</v>
      </c>
      <c r="Z86" s="6" t="s">
        <v>363</v>
      </c>
      <c r="AA86" s="6"/>
      <c r="AB86" s="6"/>
      <c r="AC86" s="6" t="s">
        <v>539</v>
      </c>
      <c r="AD86" s="6" t="s">
        <v>539</v>
      </c>
      <c r="AE86" s="6"/>
      <c r="AF86" s="6"/>
      <c r="AG86" s="6" t="s">
        <v>360</v>
      </c>
      <c r="AH86" s="6" t="s">
        <v>360</v>
      </c>
      <c r="AI86" s="7" t="s">
        <v>540</v>
      </c>
      <c r="AJ86" s="6"/>
      <c r="AK86" s="6" t="s">
        <v>360</v>
      </c>
      <c r="AL86" s="6" t="s">
        <v>360</v>
      </c>
      <c r="AM86" s="7" t="s">
        <v>541</v>
      </c>
      <c r="AN86" s="6">
        <v>20000</v>
      </c>
      <c r="AO86" s="6" t="s">
        <v>393</v>
      </c>
      <c r="AP86" s="6" t="s">
        <v>360</v>
      </c>
      <c r="AQ86" s="6" t="s">
        <v>360</v>
      </c>
      <c r="AR86" s="6"/>
      <c r="AS86" s="6"/>
      <c r="AT86" s="6" t="s">
        <v>360</v>
      </c>
      <c r="AU86" s="6" t="s">
        <v>360</v>
      </c>
      <c r="AV86" s="6"/>
      <c r="AW86" s="6"/>
      <c r="AX86" s="6" t="s">
        <v>360</v>
      </c>
      <c r="AY86" s="6" t="s">
        <v>360</v>
      </c>
      <c r="AZ86" s="6"/>
      <c r="BA86" s="6"/>
      <c r="BB86" s="6" t="s">
        <v>360</v>
      </c>
      <c r="BC86" s="6" t="s">
        <v>360</v>
      </c>
      <c r="BD86" s="6"/>
      <c r="BE86" s="6"/>
      <c r="BF86" s="6" t="s">
        <v>360</v>
      </c>
      <c r="BG86" s="6" t="s">
        <v>360</v>
      </c>
      <c r="BH86" s="6"/>
      <c r="BI86" s="6"/>
      <c r="BJ86" s="6" t="s">
        <v>360</v>
      </c>
      <c r="BK86" s="6" t="s">
        <v>360</v>
      </c>
      <c r="BL86" s="6"/>
      <c r="BM86" s="6"/>
      <c r="BN86" s="6" t="s">
        <v>360</v>
      </c>
      <c r="BO86" s="6" t="s">
        <v>360</v>
      </c>
      <c r="BP86" s="6"/>
      <c r="BQ86" s="6"/>
      <c r="BR86" s="6" t="s">
        <v>360</v>
      </c>
      <c r="BS86" s="6"/>
      <c r="BT86" s="6" t="s">
        <v>360</v>
      </c>
      <c r="BU86" s="6"/>
      <c r="BV86" s="6" t="s">
        <v>360</v>
      </c>
      <c r="BW86" s="6"/>
      <c r="BX86" s="6" t="s">
        <v>363</v>
      </c>
      <c r="BY86" s="7" t="s">
        <v>542</v>
      </c>
      <c r="BZ86" s="6" t="s">
        <v>363</v>
      </c>
      <c r="CA86" s="7" t="s">
        <v>542</v>
      </c>
    </row>
    <row r="87" spans="1:79" ht="15" customHeight="1" x14ac:dyDescent="0.25">
      <c r="A87" s="5" t="s">
        <v>136</v>
      </c>
      <c r="B87" s="6" t="s">
        <v>360</v>
      </c>
      <c r="C87" s="6"/>
      <c r="D87" s="6" t="s">
        <v>363</v>
      </c>
      <c r="E87" s="6"/>
      <c r="F87" s="6" t="s">
        <v>363</v>
      </c>
      <c r="G87" s="6" t="s">
        <v>360</v>
      </c>
      <c r="H87" s="6" t="s">
        <v>567</v>
      </c>
      <c r="I87" s="6">
        <v>30</v>
      </c>
      <c r="J87" s="6" t="s">
        <v>360</v>
      </c>
      <c r="K87" s="6" t="s">
        <v>360</v>
      </c>
      <c r="L87" s="6" t="s">
        <v>360</v>
      </c>
      <c r="M87" s="6" t="s">
        <v>360</v>
      </c>
      <c r="N87" s="6" t="s">
        <v>568</v>
      </c>
      <c r="O87" s="6" t="s">
        <v>360</v>
      </c>
      <c r="P87" s="6">
        <v>23</v>
      </c>
      <c r="Q87" s="6" t="s">
        <v>360</v>
      </c>
      <c r="R87" s="6" t="s">
        <v>569</v>
      </c>
      <c r="S87" s="6" t="s">
        <v>360</v>
      </c>
      <c r="T87" s="6" t="s">
        <v>570</v>
      </c>
      <c r="U87" s="6" t="s">
        <v>363</v>
      </c>
      <c r="V87" s="6" t="s">
        <v>363</v>
      </c>
      <c r="W87" s="6"/>
      <c r="X87" s="6"/>
      <c r="Y87" s="6" t="s">
        <v>363</v>
      </c>
      <c r="Z87" s="6" t="s">
        <v>363</v>
      </c>
      <c r="AA87" s="6"/>
      <c r="AB87" s="6"/>
      <c r="AC87" s="6" t="s">
        <v>360</v>
      </c>
      <c r="AD87" s="6" t="s">
        <v>360</v>
      </c>
      <c r="AE87" s="6"/>
      <c r="AF87" s="6"/>
      <c r="AG87" s="6" t="s">
        <v>360</v>
      </c>
      <c r="AH87" s="6" t="s">
        <v>360</v>
      </c>
      <c r="AI87" s="6"/>
      <c r="AJ87" s="6"/>
      <c r="AK87" s="6" t="s">
        <v>360</v>
      </c>
      <c r="AL87" s="6" t="s">
        <v>360</v>
      </c>
      <c r="AM87" s="6">
        <v>102000</v>
      </c>
      <c r="AN87" s="6">
        <v>102000</v>
      </c>
      <c r="AO87" s="6" t="s">
        <v>571</v>
      </c>
      <c r="AP87" s="6" t="s">
        <v>363</v>
      </c>
      <c r="AQ87" s="6" t="s">
        <v>363</v>
      </c>
      <c r="AR87" s="6"/>
      <c r="AS87" s="6"/>
      <c r="AT87" s="6" t="s">
        <v>360</v>
      </c>
      <c r="AU87" s="6"/>
      <c r="AV87" s="6"/>
      <c r="AW87" s="6"/>
      <c r="AX87" s="6" t="s">
        <v>360</v>
      </c>
      <c r="AY87" s="6"/>
      <c r="AZ87" s="6"/>
      <c r="BA87" s="6"/>
      <c r="BB87" s="6" t="s">
        <v>360</v>
      </c>
      <c r="BC87" s="6"/>
      <c r="BD87" s="6"/>
      <c r="BE87" s="6"/>
      <c r="BF87" s="6" t="s">
        <v>360</v>
      </c>
      <c r="BG87" s="6"/>
      <c r="BH87" s="6"/>
      <c r="BI87" s="6"/>
      <c r="BJ87" s="6" t="s">
        <v>360</v>
      </c>
      <c r="BK87" s="6"/>
      <c r="BL87" s="6"/>
      <c r="BM87" s="6"/>
      <c r="BN87" s="6" t="s">
        <v>360</v>
      </c>
      <c r="BO87" s="6" t="s">
        <v>360</v>
      </c>
      <c r="BP87" s="6"/>
      <c r="BQ87" s="6"/>
      <c r="BR87" s="6" t="s">
        <v>360</v>
      </c>
      <c r="BS87" s="6"/>
      <c r="BT87" s="6" t="s">
        <v>360</v>
      </c>
      <c r="BU87" s="6"/>
      <c r="BV87" s="6" t="s">
        <v>360</v>
      </c>
      <c r="BW87" s="6"/>
      <c r="BX87" s="6"/>
      <c r="BY87" s="6"/>
      <c r="BZ87" s="6"/>
      <c r="CA87" s="6"/>
    </row>
    <row r="88" spans="1:79" ht="15" customHeight="1" x14ac:dyDescent="0.25">
      <c r="A88" s="5" t="s">
        <v>137</v>
      </c>
      <c r="B88" s="6" t="s">
        <v>360</v>
      </c>
      <c r="C88" s="6">
        <v>252000</v>
      </c>
      <c r="D88" s="6" t="s">
        <v>360</v>
      </c>
      <c r="E88" s="6" t="s">
        <v>550</v>
      </c>
      <c r="F88" s="6" t="s">
        <v>363</v>
      </c>
      <c r="G88" s="6" t="s">
        <v>360</v>
      </c>
      <c r="H88" s="6" t="s">
        <v>551</v>
      </c>
      <c r="I88" s="6">
        <v>48</v>
      </c>
      <c r="J88" s="6" t="s">
        <v>360</v>
      </c>
      <c r="K88" s="6" t="s">
        <v>360</v>
      </c>
      <c r="L88" s="6" t="s">
        <v>360</v>
      </c>
      <c r="M88" s="6" t="s">
        <v>360</v>
      </c>
      <c r="N88" s="6" t="s">
        <v>552</v>
      </c>
      <c r="O88" s="6" t="s">
        <v>363</v>
      </c>
      <c r="P88" s="6"/>
      <c r="Q88" s="6" t="s">
        <v>360</v>
      </c>
      <c r="R88" s="6" t="s">
        <v>553</v>
      </c>
      <c r="S88" s="6" t="s">
        <v>360</v>
      </c>
      <c r="T88" s="6" t="s">
        <v>554</v>
      </c>
      <c r="U88" s="6" t="s">
        <v>539</v>
      </c>
      <c r="V88" s="6" t="s">
        <v>539</v>
      </c>
      <c r="W88" s="6"/>
      <c r="X88" s="6"/>
      <c r="Y88" s="6" t="s">
        <v>363</v>
      </c>
      <c r="Z88" s="6" t="s">
        <v>363</v>
      </c>
      <c r="AA88" s="6"/>
      <c r="AB88" s="6"/>
      <c r="AC88" s="6" t="s">
        <v>360</v>
      </c>
      <c r="AD88" s="6" t="s">
        <v>360</v>
      </c>
      <c r="AE88" s="6"/>
      <c r="AF88" s="6"/>
      <c r="AG88" s="6" t="s">
        <v>360</v>
      </c>
      <c r="AH88" s="6" t="s">
        <v>360</v>
      </c>
      <c r="AI88" s="6"/>
      <c r="AJ88" s="6"/>
      <c r="AK88" s="6" t="s">
        <v>360</v>
      </c>
      <c r="AL88" s="6" t="s">
        <v>363</v>
      </c>
      <c r="AM88" s="6" t="s">
        <v>555</v>
      </c>
      <c r="AN88" s="6">
        <v>40000</v>
      </c>
      <c r="AO88" s="6" t="s">
        <v>556</v>
      </c>
      <c r="AP88" s="6" t="s">
        <v>360</v>
      </c>
      <c r="AQ88" s="6" t="s">
        <v>360</v>
      </c>
      <c r="AR88" s="6"/>
      <c r="AS88" s="6"/>
      <c r="AT88" s="6" t="s">
        <v>360</v>
      </c>
      <c r="AU88" s="6" t="s">
        <v>363</v>
      </c>
      <c r="AV88" s="6"/>
      <c r="AW88" s="6"/>
      <c r="AX88" s="6" t="s">
        <v>360</v>
      </c>
      <c r="AY88" s="6" t="s">
        <v>363</v>
      </c>
      <c r="AZ88" s="6"/>
      <c r="BA88" s="6"/>
      <c r="BB88" s="6" t="s">
        <v>360</v>
      </c>
      <c r="BC88" s="6" t="s">
        <v>363</v>
      </c>
      <c r="BD88" s="6"/>
      <c r="BE88" s="6"/>
      <c r="BF88" s="6" t="s">
        <v>360</v>
      </c>
      <c r="BG88" s="6" t="s">
        <v>363</v>
      </c>
      <c r="BH88" s="6"/>
      <c r="BI88" s="6"/>
      <c r="BJ88" s="6" t="s">
        <v>360</v>
      </c>
      <c r="BK88" s="6" t="s">
        <v>363</v>
      </c>
      <c r="BL88" s="6"/>
      <c r="BM88" s="6"/>
      <c r="BN88" s="6" t="s">
        <v>360</v>
      </c>
      <c r="BO88" s="6" t="s">
        <v>363</v>
      </c>
      <c r="BP88" s="6"/>
      <c r="BQ88" s="6"/>
      <c r="BR88" s="6" t="s">
        <v>363</v>
      </c>
      <c r="BS88" s="6"/>
      <c r="BT88" s="6" t="s">
        <v>363</v>
      </c>
      <c r="BU88" s="6"/>
      <c r="BV88" s="6" t="s">
        <v>360</v>
      </c>
      <c r="BW88" s="6"/>
      <c r="BX88" s="6" t="s">
        <v>360</v>
      </c>
      <c r="BY88" s="6" t="s">
        <v>557</v>
      </c>
      <c r="BZ88" s="6" t="s">
        <v>360</v>
      </c>
      <c r="CA88" s="6" t="s">
        <v>558</v>
      </c>
    </row>
    <row r="89" spans="1:79" ht="15" customHeight="1" x14ac:dyDescent="0.25">
      <c r="A89" s="5" t="s">
        <v>138</v>
      </c>
      <c r="B89" s="24" t="s">
        <v>360</v>
      </c>
      <c r="C89" s="6"/>
      <c r="D89" s="24" t="s">
        <v>360</v>
      </c>
      <c r="E89" s="39" t="s">
        <v>1170</v>
      </c>
      <c r="F89" s="24" t="s">
        <v>363</v>
      </c>
      <c r="G89" s="24" t="s">
        <v>363</v>
      </c>
      <c r="H89" s="24" t="s">
        <v>1171</v>
      </c>
      <c r="I89" s="6"/>
      <c r="J89" s="24" t="s">
        <v>360</v>
      </c>
      <c r="K89" s="24" t="s">
        <v>360</v>
      </c>
      <c r="L89" s="24" t="s">
        <v>360</v>
      </c>
      <c r="M89" s="24" t="s">
        <v>360</v>
      </c>
      <c r="N89" s="24" t="s">
        <v>1172</v>
      </c>
      <c r="O89" s="24" t="s">
        <v>360</v>
      </c>
      <c r="P89" s="6">
        <v>7</v>
      </c>
      <c r="Q89" s="24" t="s">
        <v>360</v>
      </c>
      <c r="R89" s="24" t="s">
        <v>1173</v>
      </c>
      <c r="S89" s="24" t="s">
        <v>360</v>
      </c>
      <c r="T89" s="24" t="s">
        <v>1174</v>
      </c>
      <c r="U89" s="24" t="s">
        <v>360</v>
      </c>
      <c r="V89" s="24" t="s">
        <v>360</v>
      </c>
      <c r="W89" s="6"/>
      <c r="X89" s="6"/>
      <c r="Y89" s="24" t="s">
        <v>360</v>
      </c>
      <c r="Z89" s="24" t="s">
        <v>363</v>
      </c>
      <c r="AA89" s="6"/>
      <c r="AB89" s="6"/>
      <c r="AC89" s="24" t="s">
        <v>360</v>
      </c>
      <c r="AD89" s="24" t="s">
        <v>360</v>
      </c>
      <c r="AE89" s="6"/>
      <c r="AF89" s="6"/>
      <c r="AG89" s="24" t="s">
        <v>360</v>
      </c>
      <c r="AH89" s="24" t="s">
        <v>360</v>
      </c>
      <c r="AI89" s="6"/>
      <c r="AJ89" s="6"/>
      <c r="AK89" s="24" t="s">
        <v>360</v>
      </c>
      <c r="AL89" s="24" t="s">
        <v>360</v>
      </c>
      <c r="AM89" s="6"/>
      <c r="AN89" s="6"/>
      <c r="AO89" s="6"/>
      <c r="AP89" s="24" t="s">
        <v>360</v>
      </c>
      <c r="AQ89" s="24" t="s">
        <v>363</v>
      </c>
      <c r="AR89" s="6"/>
      <c r="AS89" s="6"/>
      <c r="AT89" s="24" t="s">
        <v>360</v>
      </c>
      <c r="AU89" s="24" t="s">
        <v>360</v>
      </c>
      <c r="AV89" s="6"/>
      <c r="AW89" s="6"/>
      <c r="AX89" s="24" t="s">
        <v>360</v>
      </c>
      <c r="AY89" s="24" t="s">
        <v>360</v>
      </c>
      <c r="AZ89" s="6"/>
      <c r="BA89" s="6"/>
      <c r="BB89" s="24" t="s">
        <v>360</v>
      </c>
      <c r="BC89" s="24" t="s">
        <v>360</v>
      </c>
      <c r="BD89" s="6"/>
      <c r="BE89" s="6"/>
      <c r="BF89" s="24" t="s">
        <v>360</v>
      </c>
      <c r="BG89" s="24" t="s">
        <v>360</v>
      </c>
      <c r="BH89" s="6"/>
      <c r="BI89" s="6"/>
      <c r="BJ89" s="24" t="s">
        <v>360</v>
      </c>
      <c r="BK89" s="24" t="s">
        <v>360</v>
      </c>
      <c r="BL89" s="6"/>
      <c r="BM89" s="6"/>
      <c r="BN89" s="24" t="s">
        <v>360</v>
      </c>
      <c r="BO89" s="24" t="s">
        <v>363</v>
      </c>
      <c r="BP89" s="6"/>
      <c r="BQ89" s="6"/>
      <c r="BR89" s="24" t="s">
        <v>360</v>
      </c>
      <c r="BS89" s="6"/>
      <c r="BT89" s="24" t="s">
        <v>360</v>
      </c>
      <c r="BU89" s="6"/>
      <c r="BV89" s="24" t="s">
        <v>360</v>
      </c>
      <c r="BW89" s="6"/>
      <c r="BX89" s="24" t="s">
        <v>360</v>
      </c>
      <c r="BY89" s="24" t="s">
        <v>1175</v>
      </c>
      <c r="BZ89" s="24" t="s">
        <v>360</v>
      </c>
      <c r="CA89" s="24" t="s">
        <v>1176</v>
      </c>
    </row>
    <row r="90" spans="1:79" ht="15" customHeight="1" x14ac:dyDescent="0.25">
      <c r="A90" s="5" t="s">
        <v>139</v>
      </c>
      <c r="B90" s="6" t="s">
        <v>360</v>
      </c>
      <c r="C90" s="6"/>
      <c r="D90" s="6" t="s">
        <v>348</v>
      </c>
      <c r="E90" s="7" t="s">
        <v>766</v>
      </c>
      <c r="F90" s="6" t="s">
        <v>360</v>
      </c>
      <c r="G90" s="6" t="s">
        <v>360</v>
      </c>
      <c r="H90" s="7" t="s">
        <v>767</v>
      </c>
      <c r="I90" s="6"/>
      <c r="J90" s="6" t="s">
        <v>360</v>
      </c>
      <c r="K90" s="6" t="s">
        <v>360</v>
      </c>
      <c r="L90" s="6" t="s">
        <v>360</v>
      </c>
      <c r="M90" s="6" t="s">
        <v>360</v>
      </c>
      <c r="N90" s="6" t="s">
        <v>768</v>
      </c>
      <c r="O90" s="6" t="s">
        <v>360</v>
      </c>
      <c r="P90" s="6" t="s">
        <v>1060</v>
      </c>
      <c r="Q90" s="6" t="s">
        <v>360</v>
      </c>
      <c r="R90" s="7" t="s">
        <v>769</v>
      </c>
      <c r="S90" s="6" t="s">
        <v>360</v>
      </c>
      <c r="T90" s="6" t="s">
        <v>770</v>
      </c>
      <c r="U90" s="6" t="s">
        <v>363</v>
      </c>
      <c r="V90" s="6" t="s">
        <v>363</v>
      </c>
      <c r="W90" s="6"/>
      <c r="X90" s="6"/>
      <c r="Y90" s="6" t="s">
        <v>360</v>
      </c>
      <c r="Z90" s="6" t="s">
        <v>360</v>
      </c>
      <c r="AA90" s="6"/>
      <c r="AB90" s="6"/>
      <c r="AC90" s="6" t="s">
        <v>363</v>
      </c>
      <c r="AD90" s="6" t="s">
        <v>363</v>
      </c>
      <c r="AE90" s="6"/>
      <c r="AF90" s="6"/>
      <c r="AG90" s="6" t="s">
        <v>360</v>
      </c>
      <c r="AH90" s="6" t="s">
        <v>363</v>
      </c>
      <c r="AI90" s="7" t="s">
        <v>771</v>
      </c>
      <c r="AJ90" s="6"/>
      <c r="AK90" s="6" t="s">
        <v>360</v>
      </c>
      <c r="AL90" s="6" t="s">
        <v>360</v>
      </c>
      <c r="AM90" s="7" t="s">
        <v>773</v>
      </c>
      <c r="AN90" s="6">
        <v>119224</v>
      </c>
      <c r="AO90" s="6" t="s">
        <v>772</v>
      </c>
      <c r="AP90" s="6" t="s">
        <v>360</v>
      </c>
      <c r="AQ90" s="6" t="s">
        <v>363</v>
      </c>
      <c r="AR90" s="6"/>
      <c r="AS90" s="6"/>
      <c r="AT90" s="6" t="s">
        <v>360</v>
      </c>
      <c r="AU90" s="6" t="s">
        <v>360</v>
      </c>
      <c r="AV90" s="6"/>
      <c r="AW90" s="6"/>
      <c r="AX90" s="6" t="s">
        <v>360</v>
      </c>
      <c r="AY90" s="6" t="s">
        <v>360</v>
      </c>
      <c r="AZ90" s="6"/>
      <c r="BA90" s="6"/>
      <c r="BB90" s="6" t="s">
        <v>360</v>
      </c>
      <c r="BC90" s="6" t="s">
        <v>360</v>
      </c>
      <c r="BD90" s="6"/>
      <c r="BE90" s="6"/>
      <c r="BF90" s="6" t="s">
        <v>360</v>
      </c>
      <c r="BG90" s="6" t="s">
        <v>360</v>
      </c>
      <c r="BH90" s="6"/>
      <c r="BI90" s="6"/>
      <c r="BJ90" s="6" t="s">
        <v>360</v>
      </c>
      <c r="BK90" s="6" t="s">
        <v>360</v>
      </c>
      <c r="BL90" s="6"/>
      <c r="BM90" s="6"/>
      <c r="BN90" s="6" t="s">
        <v>360</v>
      </c>
      <c r="BO90" s="6" t="s">
        <v>363</v>
      </c>
      <c r="BP90" s="6"/>
      <c r="BQ90" s="6"/>
      <c r="BR90" s="6" t="s">
        <v>360</v>
      </c>
      <c r="BS90" s="6"/>
      <c r="BT90" s="6" t="s">
        <v>360</v>
      </c>
      <c r="BU90" s="6"/>
      <c r="BV90" s="6" t="s">
        <v>360</v>
      </c>
      <c r="BW90" s="6"/>
      <c r="BX90" s="6" t="s">
        <v>360</v>
      </c>
      <c r="BY90" s="6" t="s">
        <v>774</v>
      </c>
      <c r="BZ90" s="6" t="s">
        <v>360</v>
      </c>
      <c r="CA90" s="6" t="s">
        <v>775</v>
      </c>
    </row>
    <row r="91" spans="1:79" ht="15" customHeight="1" x14ac:dyDescent="0.25">
      <c r="A91" s="5" t="s">
        <v>140</v>
      </c>
      <c r="B91" s="6" t="s">
        <v>360</v>
      </c>
      <c r="C91" s="6"/>
      <c r="D91" s="6" t="s">
        <v>363</v>
      </c>
      <c r="E91" s="6"/>
      <c r="F91" s="6" t="s">
        <v>363</v>
      </c>
      <c r="G91" s="6" t="s">
        <v>363</v>
      </c>
      <c r="H91" s="6"/>
      <c r="I91" s="6"/>
      <c r="J91" s="6" t="s">
        <v>363</v>
      </c>
      <c r="K91" s="6" t="s">
        <v>360</v>
      </c>
      <c r="L91" s="6" t="s">
        <v>363</v>
      </c>
      <c r="M91" s="6" t="s">
        <v>360</v>
      </c>
      <c r="N91" s="7" t="s">
        <v>1087</v>
      </c>
      <c r="O91" s="6" t="s">
        <v>360</v>
      </c>
      <c r="P91" s="6" t="s">
        <v>1060</v>
      </c>
      <c r="Q91" s="6" t="s">
        <v>360</v>
      </c>
      <c r="R91" s="7" t="s">
        <v>1088</v>
      </c>
      <c r="S91" s="6" t="s">
        <v>360</v>
      </c>
      <c r="T91" s="7" t="s">
        <v>1089</v>
      </c>
      <c r="U91" s="6" t="s">
        <v>404</v>
      </c>
      <c r="V91" s="6" t="s">
        <v>404</v>
      </c>
      <c r="W91" s="6"/>
      <c r="X91" s="6"/>
      <c r="Y91" s="6" t="s">
        <v>404</v>
      </c>
      <c r="Z91" s="6" t="s">
        <v>404</v>
      </c>
      <c r="AA91" s="6"/>
      <c r="AB91" s="6"/>
      <c r="AC91" s="6" t="s">
        <v>404</v>
      </c>
      <c r="AD91" s="6" t="s">
        <v>404</v>
      </c>
      <c r="AE91" s="6"/>
      <c r="AF91" s="6"/>
      <c r="AG91" s="6" t="s">
        <v>360</v>
      </c>
      <c r="AH91" s="6" t="s">
        <v>360</v>
      </c>
      <c r="AI91" s="6"/>
      <c r="AJ91" s="6"/>
      <c r="AK91" s="6" t="s">
        <v>360</v>
      </c>
      <c r="AL91" s="6" t="s">
        <v>363</v>
      </c>
      <c r="AM91" s="6"/>
      <c r="AN91" s="6"/>
      <c r="AO91" s="6" t="s">
        <v>586</v>
      </c>
      <c r="AP91" s="6" t="s">
        <v>360</v>
      </c>
      <c r="AQ91" s="6" t="s">
        <v>363</v>
      </c>
      <c r="AR91" s="6"/>
      <c r="AS91" s="6"/>
      <c r="AT91" s="6" t="s">
        <v>360</v>
      </c>
      <c r="AU91" s="6" t="s">
        <v>363</v>
      </c>
      <c r="AV91" s="6"/>
      <c r="AW91" s="6"/>
      <c r="AX91" s="6" t="s">
        <v>360</v>
      </c>
      <c r="AY91" s="6" t="s">
        <v>363</v>
      </c>
      <c r="AZ91" s="6"/>
      <c r="BA91" s="6"/>
      <c r="BB91" s="6" t="s">
        <v>360</v>
      </c>
      <c r="BC91" s="6" t="s">
        <v>363</v>
      </c>
      <c r="BD91" s="6"/>
      <c r="BE91" s="6"/>
      <c r="BF91" s="6" t="s">
        <v>360</v>
      </c>
      <c r="BG91" s="6" t="s">
        <v>363</v>
      </c>
      <c r="BH91" s="6"/>
      <c r="BI91" s="6"/>
      <c r="BJ91" s="6" t="s">
        <v>360</v>
      </c>
      <c r="BK91" s="6" t="s">
        <v>363</v>
      </c>
      <c r="BL91" s="6"/>
      <c r="BM91" s="6"/>
      <c r="BN91" s="6" t="s">
        <v>360</v>
      </c>
      <c r="BO91" s="6" t="s">
        <v>363</v>
      </c>
      <c r="BP91" s="6"/>
      <c r="BQ91" s="6"/>
      <c r="BR91" s="6" t="s">
        <v>360</v>
      </c>
      <c r="BS91" s="6"/>
      <c r="BT91" s="6" t="s">
        <v>363</v>
      </c>
      <c r="BU91" s="6"/>
      <c r="BV91" s="6" t="s">
        <v>363</v>
      </c>
      <c r="BW91" s="6"/>
      <c r="BX91" s="6" t="s">
        <v>363</v>
      </c>
      <c r="BY91" s="6"/>
      <c r="BZ91" s="6" t="s">
        <v>363</v>
      </c>
      <c r="CA91" s="6"/>
    </row>
    <row r="92" spans="1:79" ht="15" customHeight="1" x14ac:dyDescent="0.25">
      <c r="A92" s="5" t="s">
        <v>141</v>
      </c>
      <c r="B92" s="6" t="s">
        <v>360</v>
      </c>
      <c r="C92" s="6"/>
      <c r="D92" s="6" t="s">
        <v>360</v>
      </c>
      <c r="E92" s="6" t="s">
        <v>462</v>
      </c>
      <c r="F92" s="6" t="s">
        <v>363</v>
      </c>
      <c r="G92" s="6" t="s">
        <v>360</v>
      </c>
      <c r="H92" s="6" t="s">
        <v>463</v>
      </c>
      <c r="I92" s="6">
        <v>8</v>
      </c>
      <c r="J92" s="6" t="s">
        <v>360</v>
      </c>
      <c r="K92" s="6" t="s">
        <v>360</v>
      </c>
      <c r="L92" s="6" t="s">
        <v>360</v>
      </c>
      <c r="M92" s="6" t="s">
        <v>360</v>
      </c>
      <c r="N92" s="6" t="s">
        <v>464</v>
      </c>
      <c r="O92" s="6" t="s">
        <v>360</v>
      </c>
      <c r="P92" s="6">
        <v>4</v>
      </c>
      <c r="Q92" s="6" t="s">
        <v>360</v>
      </c>
      <c r="R92" s="6" t="s">
        <v>465</v>
      </c>
      <c r="S92" s="6" t="s">
        <v>360</v>
      </c>
      <c r="T92" s="6" t="s">
        <v>466</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t="s">
        <v>360</v>
      </c>
      <c r="BS92" s="6"/>
      <c r="BT92" s="6"/>
      <c r="BU92" s="6"/>
      <c r="BV92" s="6"/>
      <c r="BW92" s="6"/>
      <c r="BX92" s="6" t="s">
        <v>363</v>
      </c>
      <c r="BY92" s="6"/>
      <c r="BZ92" s="6" t="s">
        <v>363</v>
      </c>
      <c r="CA92" s="6"/>
    </row>
    <row r="93" spans="1:79" ht="15" customHeight="1" x14ac:dyDescent="0.25">
      <c r="A93" s="5" t="s">
        <v>142</v>
      </c>
      <c r="B93" s="6" t="s">
        <v>360</v>
      </c>
      <c r="C93" s="6"/>
      <c r="D93" s="6" t="s">
        <v>363</v>
      </c>
      <c r="E93" s="6"/>
      <c r="F93" s="6" t="s">
        <v>363</v>
      </c>
      <c r="G93" s="6" t="s">
        <v>363</v>
      </c>
      <c r="H93" s="6"/>
      <c r="I93" s="6"/>
      <c r="J93" s="6" t="s">
        <v>360</v>
      </c>
      <c r="K93" s="6" t="s">
        <v>360</v>
      </c>
      <c r="L93" s="6" t="s">
        <v>363</v>
      </c>
      <c r="M93" s="6" t="s">
        <v>360</v>
      </c>
      <c r="N93" s="6" t="s">
        <v>893</v>
      </c>
      <c r="O93" s="6" t="s">
        <v>360</v>
      </c>
      <c r="P93" s="6" t="s">
        <v>1060</v>
      </c>
      <c r="Q93" s="6" t="s">
        <v>360</v>
      </c>
      <c r="R93" s="6" t="s">
        <v>892</v>
      </c>
      <c r="S93" s="6" t="s">
        <v>360</v>
      </c>
      <c r="T93" s="6" t="s">
        <v>894</v>
      </c>
      <c r="U93" s="6" t="s">
        <v>360</v>
      </c>
      <c r="V93" s="6" t="s">
        <v>360</v>
      </c>
      <c r="W93" s="6"/>
      <c r="X93" s="6"/>
      <c r="Y93" s="6" t="s">
        <v>360</v>
      </c>
      <c r="Z93" s="6" t="s">
        <v>360</v>
      </c>
      <c r="AA93" s="6"/>
      <c r="AB93" s="6"/>
      <c r="AC93" s="6" t="s">
        <v>360</v>
      </c>
      <c r="AD93" s="6" t="s">
        <v>360</v>
      </c>
      <c r="AE93" s="6"/>
      <c r="AF93" s="6"/>
      <c r="AG93" s="6" t="s">
        <v>360</v>
      </c>
      <c r="AH93" s="6" t="s">
        <v>360</v>
      </c>
      <c r="AI93" s="6"/>
      <c r="AJ93" s="6"/>
      <c r="AK93" s="6" t="s">
        <v>363</v>
      </c>
      <c r="AL93" s="6" t="s">
        <v>363</v>
      </c>
      <c r="AM93" s="6"/>
      <c r="AN93" s="6"/>
      <c r="AO93" s="6"/>
      <c r="AP93" s="6" t="s">
        <v>360</v>
      </c>
      <c r="AQ93" s="6" t="s">
        <v>360</v>
      </c>
      <c r="AR93" s="6"/>
      <c r="AS93" s="6"/>
      <c r="AT93" s="6" t="s">
        <v>360</v>
      </c>
      <c r="AU93" s="6" t="s">
        <v>360</v>
      </c>
      <c r="AV93" s="6"/>
      <c r="AW93" s="6"/>
      <c r="AX93" s="6" t="s">
        <v>360</v>
      </c>
      <c r="AY93" s="6" t="s">
        <v>360</v>
      </c>
      <c r="AZ93" s="6"/>
      <c r="BA93" s="6"/>
      <c r="BB93" s="6" t="s">
        <v>360</v>
      </c>
      <c r="BC93" s="6" t="s">
        <v>360</v>
      </c>
      <c r="BD93" s="6"/>
      <c r="BE93" s="6"/>
      <c r="BF93" s="6" t="s">
        <v>360</v>
      </c>
      <c r="BG93" s="6" t="s">
        <v>360</v>
      </c>
      <c r="BH93" s="6"/>
      <c r="BI93" s="6"/>
      <c r="BJ93" s="6" t="s">
        <v>360</v>
      </c>
      <c r="BK93" s="6" t="s">
        <v>360</v>
      </c>
      <c r="BL93" s="6"/>
      <c r="BM93" s="6"/>
      <c r="BN93" s="6" t="s">
        <v>360</v>
      </c>
      <c r="BO93" s="6" t="s">
        <v>360</v>
      </c>
      <c r="BP93" s="6"/>
      <c r="BQ93" s="6"/>
      <c r="BR93" s="6" t="s">
        <v>360</v>
      </c>
      <c r="BS93" s="6"/>
      <c r="BT93" s="6" t="s">
        <v>360</v>
      </c>
      <c r="BU93" s="6"/>
      <c r="BV93" s="6" t="s">
        <v>360</v>
      </c>
      <c r="BW93" s="6"/>
      <c r="BX93" s="6" t="s">
        <v>404</v>
      </c>
      <c r="BY93" s="6" t="s">
        <v>404</v>
      </c>
      <c r="BZ93" s="6" t="s">
        <v>363</v>
      </c>
      <c r="CA93" s="6" t="s">
        <v>609</v>
      </c>
    </row>
    <row r="94" spans="1:79" ht="15" customHeight="1" x14ac:dyDescent="0.25">
      <c r="A94" s="5" t="s">
        <v>143</v>
      </c>
      <c r="B94" s="6" t="s">
        <v>360</v>
      </c>
      <c r="C94" s="6"/>
      <c r="D94" s="6" t="s">
        <v>348</v>
      </c>
      <c r="E94" s="6" t="s">
        <v>388</v>
      </c>
      <c r="F94" s="6" t="s">
        <v>360</v>
      </c>
      <c r="G94" s="6" t="s">
        <v>363</v>
      </c>
      <c r="H94" s="6" t="s">
        <v>387</v>
      </c>
      <c r="I94" s="6"/>
      <c r="J94" s="6" t="s">
        <v>360</v>
      </c>
      <c r="K94" s="6" t="s">
        <v>360</v>
      </c>
      <c r="L94" s="6" t="s">
        <v>360</v>
      </c>
      <c r="M94" s="6" t="s">
        <v>360</v>
      </c>
      <c r="N94" s="6" t="s">
        <v>389</v>
      </c>
      <c r="O94" s="6" t="s">
        <v>360</v>
      </c>
      <c r="P94" s="6" t="s">
        <v>390</v>
      </c>
      <c r="Q94" s="6" t="s">
        <v>360</v>
      </c>
      <c r="R94" s="6" t="s">
        <v>391</v>
      </c>
      <c r="S94" s="6" t="s">
        <v>360</v>
      </c>
      <c r="T94" s="6" t="s">
        <v>392</v>
      </c>
      <c r="U94" s="6" t="s">
        <v>360</v>
      </c>
      <c r="V94" s="6" t="s">
        <v>360</v>
      </c>
      <c r="W94" s="6"/>
      <c r="X94" s="6"/>
      <c r="Y94" s="6" t="s">
        <v>363</v>
      </c>
      <c r="Z94" s="6" t="s">
        <v>363</v>
      </c>
      <c r="AA94" s="6"/>
      <c r="AB94" s="6"/>
      <c r="AC94" s="6" t="s">
        <v>360</v>
      </c>
      <c r="AD94" s="6" t="s">
        <v>360</v>
      </c>
      <c r="AE94" s="6"/>
      <c r="AF94" s="6"/>
      <c r="AG94" s="6" t="s">
        <v>360</v>
      </c>
      <c r="AH94" s="6" t="s">
        <v>360</v>
      </c>
      <c r="AI94" s="6"/>
      <c r="AJ94" s="6"/>
      <c r="AK94" s="6" t="s">
        <v>360</v>
      </c>
      <c r="AL94" s="6" t="s">
        <v>360</v>
      </c>
      <c r="AM94" s="6"/>
      <c r="AN94" s="6" t="s">
        <v>394</v>
      </c>
      <c r="AO94" s="6" t="s">
        <v>393</v>
      </c>
      <c r="AP94" s="6" t="s">
        <v>360</v>
      </c>
      <c r="AQ94" s="6" t="s">
        <v>363</v>
      </c>
      <c r="AR94" s="6"/>
      <c r="AS94" s="6"/>
      <c r="AT94" s="6" t="s">
        <v>360</v>
      </c>
      <c r="AU94" s="6" t="s">
        <v>363</v>
      </c>
      <c r="AV94" s="6"/>
      <c r="AW94" s="6"/>
      <c r="AX94" s="6" t="s">
        <v>360</v>
      </c>
      <c r="AY94" s="6" t="s">
        <v>360</v>
      </c>
      <c r="AZ94" s="6"/>
      <c r="BA94" s="6"/>
      <c r="BB94" s="6" t="s">
        <v>360</v>
      </c>
      <c r="BC94" s="6" t="s">
        <v>360</v>
      </c>
      <c r="BD94" s="6"/>
      <c r="BE94" s="6"/>
      <c r="BF94" s="6" t="s">
        <v>360</v>
      </c>
      <c r="BG94" s="6" t="s">
        <v>360</v>
      </c>
      <c r="BH94" s="6"/>
      <c r="BI94" s="6"/>
      <c r="BJ94" s="6" t="s">
        <v>360</v>
      </c>
      <c r="BK94" s="6" t="s">
        <v>360</v>
      </c>
      <c r="BL94" s="6"/>
      <c r="BM94" s="6"/>
      <c r="BN94" s="6" t="s">
        <v>360</v>
      </c>
      <c r="BO94" s="6" t="s">
        <v>360</v>
      </c>
      <c r="BP94" s="6"/>
      <c r="BQ94" s="6"/>
      <c r="BR94" s="6" t="s">
        <v>360</v>
      </c>
      <c r="BS94" s="6"/>
      <c r="BT94" s="6" t="s">
        <v>360</v>
      </c>
      <c r="BU94" s="6"/>
      <c r="BV94" s="6" t="s">
        <v>360</v>
      </c>
      <c r="BW94" s="6"/>
      <c r="BX94" s="6" t="s">
        <v>348</v>
      </c>
      <c r="BY94" s="6" t="s">
        <v>395</v>
      </c>
      <c r="BZ94" s="6" t="s">
        <v>360</v>
      </c>
      <c r="CA94" s="6" t="s">
        <v>396</v>
      </c>
    </row>
    <row r="95" spans="1:79" ht="15" customHeight="1" x14ac:dyDescent="0.25">
      <c r="A95" s="5" t="s">
        <v>144</v>
      </c>
      <c r="B95" s="6" t="s">
        <v>360</v>
      </c>
      <c r="C95" s="6"/>
      <c r="D95" s="6" t="s">
        <v>348</v>
      </c>
      <c r="E95" s="6" t="s">
        <v>388</v>
      </c>
      <c r="F95" s="6" t="s">
        <v>360</v>
      </c>
      <c r="G95" s="6" t="s">
        <v>363</v>
      </c>
      <c r="H95" s="6" t="s">
        <v>387</v>
      </c>
      <c r="I95" s="6"/>
      <c r="J95" s="6" t="s">
        <v>360</v>
      </c>
      <c r="K95" s="6" t="s">
        <v>360</v>
      </c>
      <c r="L95" s="6" t="s">
        <v>360</v>
      </c>
      <c r="M95" s="6" t="s">
        <v>360</v>
      </c>
      <c r="N95" s="6" t="s">
        <v>389</v>
      </c>
      <c r="O95" s="6" t="s">
        <v>360</v>
      </c>
      <c r="P95" s="6" t="s">
        <v>390</v>
      </c>
      <c r="Q95" s="6" t="s">
        <v>360</v>
      </c>
      <c r="R95" s="6" t="s">
        <v>391</v>
      </c>
      <c r="S95" s="6" t="s">
        <v>360</v>
      </c>
      <c r="T95" s="6" t="s">
        <v>392</v>
      </c>
      <c r="U95" s="6" t="s">
        <v>360</v>
      </c>
      <c r="V95" s="6" t="s">
        <v>360</v>
      </c>
      <c r="W95" s="6"/>
      <c r="X95" s="6"/>
      <c r="Y95" s="6" t="s">
        <v>363</v>
      </c>
      <c r="Z95" s="6" t="s">
        <v>363</v>
      </c>
      <c r="AA95" s="6"/>
      <c r="AB95" s="6"/>
      <c r="AC95" s="6" t="s">
        <v>360</v>
      </c>
      <c r="AD95" s="6" t="s">
        <v>360</v>
      </c>
      <c r="AE95" s="6"/>
      <c r="AF95" s="6"/>
      <c r="AG95" s="6" t="s">
        <v>360</v>
      </c>
      <c r="AH95" s="6" t="s">
        <v>360</v>
      </c>
      <c r="AI95" s="6"/>
      <c r="AJ95" s="6"/>
      <c r="AK95" s="6" t="s">
        <v>360</v>
      </c>
      <c r="AL95" s="6" t="s">
        <v>360</v>
      </c>
      <c r="AM95" s="6"/>
      <c r="AN95" s="6" t="s">
        <v>394</v>
      </c>
      <c r="AO95" s="6" t="s">
        <v>393</v>
      </c>
      <c r="AP95" s="6" t="s">
        <v>360</v>
      </c>
      <c r="AQ95" s="6" t="s">
        <v>363</v>
      </c>
      <c r="AR95" s="6"/>
      <c r="AS95" s="6"/>
      <c r="AT95" s="6" t="s">
        <v>360</v>
      </c>
      <c r="AU95" s="6" t="s">
        <v>363</v>
      </c>
      <c r="AV95" s="6"/>
      <c r="AW95" s="6"/>
      <c r="AX95" s="6" t="s">
        <v>360</v>
      </c>
      <c r="AY95" s="6" t="s">
        <v>360</v>
      </c>
      <c r="AZ95" s="6"/>
      <c r="BA95" s="6"/>
      <c r="BB95" s="6" t="s">
        <v>360</v>
      </c>
      <c r="BC95" s="6" t="s">
        <v>360</v>
      </c>
      <c r="BD95" s="6"/>
      <c r="BE95" s="6"/>
      <c r="BF95" s="6" t="s">
        <v>360</v>
      </c>
      <c r="BG95" s="6" t="s">
        <v>360</v>
      </c>
      <c r="BH95" s="6"/>
      <c r="BI95" s="6"/>
      <c r="BJ95" s="6" t="s">
        <v>360</v>
      </c>
      <c r="BK95" s="6" t="s">
        <v>360</v>
      </c>
      <c r="BL95" s="6"/>
      <c r="BM95" s="6"/>
      <c r="BN95" s="6" t="s">
        <v>360</v>
      </c>
      <c r="BO95" s="6" t="s">
        <v>360</v>
      </c>
      <c r="BP95" s="6"/>
      <c r="BQ95" s="6"/>
      <c r="BR95" s="6" t="s">
        <v>360</v>
      </c>
      <c r="BS95" s="6"/>
      <c r="BT95" s="6" t="s">
        <v>360</v>
      </c>
      <c r="BU95" s="6"/>
      <c r="BV95" s="6" t="s">
        <v>360</v>
      </c>
      <c r="BW95" s="6"/>
      <c r="BX95" s="6" t="s">
        <v>348</v>
      </c>
      <c r="BY95" s="6" t="s">
        <v>395</v>
      </c>
      <c r="BZ95" s="6" t="s">
        <v>360</v>
      </c>
      <c r="CA95" s="6" t="s">
        <v>396</v>
      </c>
    </row>
    <row r="96" spans="1:79" ht="15" customHeight="1" x14ac:dyDescent="0.25">
      <c r="A96" s="5" t="s">
        <v>145</v>
      </c>
      <c r="B96" s="6" t="s">
        <v>360</v>
      </c>
      <c r="C96" s="6"/>
      <c r="D96" s="6" t="s">
        <v>348</v>
      </c>
      <c r="E96" s="6" t="s">
        <v>388</v>
      </c>
      <c r="F96" s="6" t="s">
        <v>360</v>
      </c>
      <c r="G96" s="6" t="s">
        <v>363</v>
      </c>
      <c r="H96" s="6" t="s">
        <v>387</v>
      </c>
      <c r="I96" s="6"/>
      <c r="J96" s="6" t="s">
        <v>360</v>
      </c>
      <c r="K96" s="6" t="s">
        <v>360</v>
      </c>
      <c r="L96" s="6" t="s">
        <v>360</v>
      </c>
      <c r="M96" s="6" t="s">
        <v>360</v>
      </c>
      <c r="N96" s="6" t="s">
        <v>389</v>
      </c>
      <c r="O96" s="6" t="s">
        <v>360</v>
      </c>
      <c r="P96" s="6" t="s">
        <v>390</v>
      </c>
      <c r="Q96" s="6" t="s">
        <v>360</v>
      </c>
      <c r="R96" s="6" t="s">
        <v>391</v>
      </c>
      <c r="S96" s="6" t="s">
        <v>360</v>
      </c>
      <c r="T96" s="6" t="s">
        <v>392</v>
      </c>
      <c r="U96" s="6" t="s">
        <v>360</v>
      </c>
      <c r="V96" s="6" t="s">
        <v>360</v>
      </c>
      <c r="W96" s="6"/>
      <c r="X96" s="6"/>
      <c r="Y96" s="6" t="s">
        <v>363</v>
      </c>
      <c r="Z96" s="6" t="s">
        <v>363</v>
      </c>
      <c r="AA96" s="6"/>
      <c r="AB96" s="6"/>
      <c r="AC96" s="6" t="s">
        <v>360</v>
      </c>
      <c r="AD96" s="6" t="s">
        <v>360</v>
      </c>
      <c r="AE96" s="6"/>
      <c r="AF96" s="6"/>
      <c r="AG96" s="6" t="s">
        <v>360</v>
      </c>
      <c r="AH96" s="6" t="s">
        <v>360</v>
      </c>
      <c r="AI96" s="6"/>
      <c r="AJ96" s="6"/>
      <c r="AK96" s="6" t="s">
        <v>360</v>
      </c>
      <c r="AL96" s="6" t="s">
        <v>360</v>
      </c>
      <c r="AM96" s="6"/>
      <c r="AN96" s="6" t="s">
        <v>394</v>
      </c>
      <c r="AO96" s="6" t="s">
        <v>393</v>
      </c>
      <c r="AP96" s="6" t="s">
        <v>360</v>
      </c>
      <c r="AQ96" s="6" t="s">
        <v>363</v>
      </c>
      <c r="AR96" s="6"/>
      <c r="AS96" s="6"/>
      <c r="AT96" s="6" t="s">
        <v>360</v>
      </c>
      <c r="AU96" s="6" t="s">
        <v>363</v>
      </c>
      <c r="AV96" s="6"/>
      <c r="AW96" s="6"/>
      <c r="AX96" s="6" t="s">
        <v>360</v>
      </c>
      <c r="AY96" s="6" t="s">
        <v>360</v>
      </c>
      <c r="AZ96" s="6"/>
      <c r="BA96" s="6"/>
      <c r="BB96" s="6" t="s">
        <v>360</v>
      </c>
      <c r="BC96" s="6" t="s">
        <v>360</v>
      </c>
      <c r="BD96" s="6"/>
      <c r="BE96" s="6"/>
      <c r="BF96" s="6" t="s">
        <v>360</v>
      </c>
      <c r="BG96" s="6" t="s">
        <v>360</v>
      </c>
      <c r="BH96" s="6"/>
      <c r="BI96" s="6"/>
      <c r="BJ96" s="6" t="s">
        <v>360</v>
      </c>
      <c r="BK96" s="6" t="s">
        <v>360</v>
      </c>
      <c r="BL96" s="6"/>
      <c r="BM96" s="6"/>
      <c r="BN96" s="6" t="s">
        <v>360</v>
      </c>
      <c r="BO96" s="6" t="s">
        <v>360</v>
      </c>
      <c r="BP96" s="6"/>
      <c r="BQ96" s="6"/>
      <c r="BR96" s="6" t="s">
        <v>360</v>
      </c>
      <c r="BS96" s="6"/>
      <c r="BT96" s="6" t="s">
        <v>360</v>
      </c>
      <c r="BU96" s="6"/>
      <c r="BV96" s="6" t="s">
        <v>360</v>
      </c>
      <c r="BW96" s="6"/>
      <c r="BX96" s="6" t="s">
        <v>348</v>
      </c>
      <c r="BY96" s="6" t="s">
        <v>395</v>
      </c>
      <c r="BZ96" s="6" t="s">
        <v>360</v>
      </c>
      <c r="CA96" s="6" t="s">
        <v>396</v>
      </c>
    </row>
    <row r="97" spans="1:79" ht="15" customHeight="1" x14ac:dyDescent="0.25">
      <c r="A97" s="5" t="s">
        <v>146</v>
      </c>
      <c r="B97" s="6" t="s">
        <v>360</v>
      </c>
      <c r="C97" s="6"/>
      <c r="D97" s="6" t="s">
        <v>363</v>
      </c>
      <c r="E97" s="6" t="s">
        <v>1080</v>
      </c>
      <c r="F97" s="6" t="s">
        <v>360</v>
      </c>
      <c r="G97" s="6" t="s">
        <v>360</v>
      </c>
      <c r="H97" s="7" t="s">
        <v>1081</v>
      </c>
      <c r="I97" s="6"/>
      <c r="J97" s="6" t="s">
        <v>360</v>
      </c>
      <c r="K97" s="6" t="s">
        <v>360</v>
      </c>
      <c r="L97" s="6" t="s">
        <v>360</v>
      </c>
      <c r="M97" s="6" t="s">
        <v>363</v>
      </c>
      <c r="N97" s="6" t="s">
        <v>1082</v>
      </c>
      <c r="O97" s="6" t="s">
        <v>360</v>
      </c>
      <c r="P97" s="6">
        <v>4</v>
      </c>
      <c r="Q97" s="6" t="s">
        <v>360</v>
      </c>
      <c r="R97" s="6" t="s">
        <v>1083</v>
      </c>
      <c r="S97" s="6" t="s">
        <v>360</v>
      </c>
      <c r="T97" s="7" t="s">
        <v>1084</v>
      </c>
      <c r="U97" s="6" t="s">
        <v>363</v>
      </c>
      <c r="V97" s="6" t="s">
        <v>363</v>
      </c>
      <c r="W97" s="6"/>
      <c r="X97" s="6"/>
      <c r="Y97" s="6" t="s">
        <v>363</v>
      </c>
      <c r="Z97" s="6" t="s">
        <v>363</v>
      </c>
      <c r="AA97" s="6"/>
      <c r="AB97" s="6"/>
      <c r="AC97" s="6" t="s">
        <v>360</v>
      </c>
      <c r="AD97" s="6" t="s">
        <v>360</v>
      </c>
      <c r="AE97" s="6"/>
      <c r="AF97" s="6"/>
      <c r="AG97" s="6" t="s">
        <v>360</v>
      </c>
      <c r="AH97" s="6" t="s">
        <v>360</v>
      </c>
      <c r="AI97" s="6"/>
      <c r="AJ97" s="6"/>
      <c r="AK97" s="6" t="s">
        <v>360</v>
      </c>
      <c r="AL97" s="6" t="s">
        <v>360</v>
      </c>
      <c r="AM97" s="6"/>
      <c r="AN97" s="6"/>
      <c r="AO97" s="6"/>
      <c r="AP97" s="6" t="s">
        <v>360</v>
      </c>
      <c r="AQ97" s="6" t="s">
        <v>363</v>
      </c>
      <c r="AR97" s="6"/>
      <c r="AS97" s="6"/>
      <c r="AT97" s="6" t="s">
        <v>360</v>
      </c>
      <c r="AU97" s="6" t="s">
        <v>360</v>
      </c>
      <c r="AV97" s="6"/>
      <c r="AW97" s="6"/>
      <c r="AX97" s="6" t="s">
        <v>360</v>
      </c>
      <c r="AY97" s="6" t="s">
        <v>360</v>
      </c>
      <c r="AZ97" s="6"/>
      <c r="BA97" s="6"/>
      <c r="BB97" s="6" t="s">
        <v>360</v>
      </c>
      <c r="BC97" s="6" t="s">
        <v>360</v>
      </c>
      <c r="BD97" s="6"/>
      <c r="BE97" s="6"/>
      <c r="BF97" s="6" t="s">
        <v>360</v>
      </c>
      <c r="BG97" s="6" t="s">
        <v>360</v>
      </c>
      <c r="BH97" s="6"/>
      <c r="BI97" s="6"/>
      <c r="BJ97" s="6" t="s">
        <v>360</v>
      </c>
      <c r="BK97" s="6" t="s">
        <v>360</v>
      </c>
      <c r="BL97" s="6"/>
      <c r="BM97" s="6"/>
      <c r="BN97" s="6" t="s">
        <v>360</v>
      </c>
      <c r="BO97" s="6" t="s">
        <v>363</v>
      </c>
      <c r="BP97" s="6"/>
      <c r="BQ97" s="6"/>
      <c r="BR97" s="6" t="s">
        <v>360</v>
      </c>
      <c r="BS97" s="6"/>
      <c r="BT97" s="6" t="s">
        <v>360</v>
      </c>
      <c r="BU97" s="6"/>
      <c r="BV97" s="6" t="s">
        <v>360</v>
      </c>
      <c r="BW97" s="6"/>
      <c r="BX97" s="6" t="s">
        <v>363</v>
      </c>
      <c r="BY97" s="6" t="s">
        <v>1085</v>
      </c>
      <c r="BZ97" s="6" t="s">
        <v>363</v>
      </c>
      <c r="CA97" s="6"/>
    </row>
    <row r="98" spans="1:79" ht="15" customHeight="1" x14ac:dyDescent="0.25">
      <c r="A98" s="5" t="s">
        <v>147</v>
      </c>
      <c r="B98" s="6" t="s">
        <v>360</v>
      </c>
      <c r="C98" s="6"/>
      <c r="D98" s="6" t="s">
        <v>363</v>
      </c>
      <c r="E98" s="6"/>
      <c r="F98" s="6" t="s">
        <v>360</v>
      </c>
      <c r="G98" s="6" t="s">
        <v>360</v>
      </c>
      <c r="H98" s="6" t="s">
        <v>458</v>
      </c>
      <c r="I98" s="6">
        <v>200</v>
      </c>
      <c r="J98" s="6" t="s">
        <v>360</v>
      </c>
      <c r="K98" s="6" t="s">
        <v>360</v>
      </c>
      <c r="L98" s="6" t="s">
        <v>363</v>
      </c>
      <c r="M98" s="6" t="s">
        <v>360</v>
      </c>
      <c r="N98" s="7" t="s">
        <v>459</v>
      </c>
      <c r="O98" s="6" t="s">
        <v>360</v>
      </c>
      <c r="P98" s="6">
        <v>0</v>
      </c>
      <c r="Q98" s="6" t="s">
        <v>360</v>
      </c>
      <c r="R98" s="7" t="s">
        <v>460</v>
      </c>
      <c r="S98" s="6" t="s">
        <v>360</v>
      </c>
      <c r="T98" s="6" t="s">
        <v>461</v>
      </c>
      <c r="U98" s="6" t="s">
        <v>363</v>
      </c>
      <c r="V98" s="6" t="s">
        <v>363</v>
      </c>
      <c r="W98" s="6"/>
      <c r="X98" s="6"/>
      <c r="Y98" s="6" t="s">
        <v>363</v>
      </c>
      <c r="Z98" s="6" t="s">
        <v>363</v>
      </c>
      <c r="AA98" s="6"/>
      <c r="AB98" s="6"/>
      <c r="AC98" s="6" t="s">
        <v>360</v>
      </c>
      <c r="AD98" s="6" t="s">
        <v>363</v>
      </c>
      <c r="AE98" s="6"/>
      <c r="AF98" s="6"/>
      <c r="AG98" s="6" t="s">
        <v>360</v>
      </c>
      <c r="AH98" s="6" t="s">
        <v>363</v>
      </c>
      <c r="AI98" s="6"/>
      <c r="AJ98" s="6"/>
      <c r="AK98" s="6" t="s">
        <v>363</v>
      </c>
      <c r="AL98" s="6" t="s">
        <v>363</v>
      </c>
      <c r="AM98" s="6"/>
      <c r="AN98" s="6"/>
      <c r="AO98" s="6"/>
      <c r="AP98" s="6" t="s">
        <v>363</v>
      </c>
      <c r="AQ98" s="6" t="s">
        <v>363</v>
      </c>
      <c r="AR98" s="6"/>
      <c r="AS98" s="6"/>
      <c r="AT98" s="6" t="s">
        <v>363</v>
      </c>
      <c r="AU98" s="6" t="s">
        <v>363</v>
      </c>
      <c r="AV98" s="6"/>
      <c r="AW98" s="6"/>
      <c r="AX98" s="6" t="s">
        <v>363</v>
      </c>
      <c r="AY98" s="6" t="s">
        <v>363</v>
      </c>
      <c r="AZ98" s="6"/>
      <c r="BA98" s="6"/>
      <c r="BB98" s="6" t="s">
        <v>363</v>
      </c>
      <c r="BC98" s="6" t="s">
        <v>363</v>
      </c>
      <c r="BD98" s="6"/>
      <c r="BE98" s="6"/>
      <c r="BF98" s="6" t="s">
        <v>363</v>
      </c>
      <c r="BG98" s="6" t="s">
        <v>363</v>
      </c>
      <c r="BH98" s="6"/>
      <c r="BI98" s="6"/>
      <c r="BJ98" s="6" t="s">
        <v>363</v>
      </c>
      <c r="BK98" s="6" t="s">
        <v>363</v>
      </c>
      <c r="BL98" s="6"/>
      <c r="BM98" s="6"/>
      <c r="BN98" s="6" t="s">
        <v>360</v>
      </c>
      <c r="BO98" s="6" t="s">
        <v>360</v>
      </c>
      <c r="BP98" s="6"/>
      <c r="BQ98" s="6"/>
      <c r="BR98" s="6" t="s">
        <v>360</v>
      </c>
      <c r="BS98" s="6">
        <v>6826.56</v>
      </c>
      <c r="BT98" s="6" t="s">
        <v>360</v>
      </c>
      <c r="BU98" s="6"/>
      <c r="BV98" s="6" t="s">
        <v>360</v>
      </c>
      <c r="BW98" s="6"/>
      <c r="BX98" s="6" t="s">
        <v>348</v>
      </c>
      <c r="BY98" s="6" t="s">
        <v>288</v>
      </c>
      <c r="BZ98" s="6" t="s">
        <v>348</v>
      </c>
      <c r="CA98" s="6" t="s">
        <v>288</v>
      </c>
    </row>
    <row r="99" spans="1:79" ht="15" customHeight="1" x14ac:dyDescent="0.25">
      <c r="A99" s="5" t="s">
        <v>148</v>
      </c>
      <c r="B99" s="1" t="s">
        <v>360</v>
      </c>
      <c r="D99" s="1" t="s">
        <v>363</v>
      </c>
      <c r="F99" s="1" t="s">
        <v>363</v>
      </c>
      <c r="G99" s="1" t="s">
        <v>363</v>
      </c>
      <c r="J99" s="1" t="s">
        <v>363</v>
      </c>
      <c r="K99" s="1" t="s">
        <v>363</v>
      </c>
      <c r="L99" s="1" t="s">
        <v>363</v>
      </c>
      <c r="M99" s="1" t="s">
        <v>363</v>
      </c>
      <c r="O99" s="1" t="s">
        <v>360</v>
      </c>
      <c r="Q99" s="1" t="s">
        <v>363</v>
      </c>
      <c r="S99" s="1" t="s">
        <v>360</v>
      </c>
      <c r="T99" s="1" t="s">
        <v>351</v>
      </c>
      <c r="U99" s="1" t="s">
        <v>360</v>
      </c>
      <c r="Y99" s="1" t="s">
        <v>360</v>
      </c>
      <c r="AC99" s="1" t="s">
        <v>360</v>
      </c>
      <c r="AG99" s="1" t="s">
        <v>360</v>
      </c>
      <c r="AK99" s="1" t="s">
        <v>360</v>
      </c>
      <c r="AN99" s="1" t="s">
        <v>350</v>
      </c>
      <c r="AP99" s="6" t="s">
        <v>360</v>
      </c>
      <c r="AQ99" s="6" t="s">
        <v>363</v>
      </c>
      <c r="AR99" s="6"/>
      <c r="AS99" s="6"/>
      <c r="AT99" s="6" t="s">
        <v>360</v>
      </c>
      <c r="AU99" s="6" t="s">
        <v>363</v>
      </c>
      <c r="AV99" s="6"/>
      <c r="AW99" s="6"/>
      <c r="AX99" s="6" t="s">
        <v>360</v>
      </c>
      <c r="AY99" s="6" t="s">
        <v>363</v>
      </c>
      <c r="AZ99" s="6"/>
      <c r="BA99" s="6"/>
      <c r="BB99" s="6" t="s">
        <v>360</v>
      </c>
      <c r="BC99" s="6" t="s">
        <v>363</v>
      </c>
      <c r="BD99" s="6"/>
      <c r="BE99" s="6"/>
      <c r="BF99" s="6" t="s">
        <v>360</v>
      </c>
      <c r="BG99" s="6" t="s">
        <v>363</v>
      </c>
      <c r="BH99" s="6"/>
      <c r="BI99" s="6"/>
      <c r="BJ99" s="6" t="s">
        <v>360</v>
      </c>
      <c r="BK99" s="6" t="s">
        <v>363</v>
      </c>
      <c r="BL99" s="6"/>
      <c r="BM99" s="6"/>
      <c r="BN99" s="6" t="s">
        <v>360</v>
      </c>
      <c r="BO99" s="6" t="s">
        <v>363</v>
      </c>
      <c r="BP99" s="6"/>
      <c r="BQ99" s="6"/>
      <c r="BR99" s="6" t="s">
        <v>360</v>
      </c>
      <c r="BS99" s="6"/>
      <c r="BT99" s="6" t="s">
        <v>360</v>
      </c>
      <c r="BU99" s="6"/>
      <c r="BV99" s="6" t="s">
        <v>360</v>
      </c>
      <c r="BW99" s="6"/>
      <c r="BX99" s="1" t="s">
        <v>363</v>
      </c>
      <c r="BZ99" s="1" t="s">
        <v>363</v>
      </c>
    </row>
    <row r="100" spans="1:79" ht="15" customHeight="1" x14ac:dyDescent="0.25">
      <c r="A100" s="5" t="s">
        <v>149</v>
      </c>
      <c r="B100" s="6" t="s">
        <v>360</v>
      </c>
      <c r="C100" s="6"/>
      <c r="D100" s="6" t="s">
        <v>363</v>
      </c>
      <c r="E100" s="6"/>
      <c r="F100" s="6" t="s">
        <v>363</v>
      </c>
      <c r="G100" s="6" t="s">
        <v>363</v>
      </c>
      <c r="H100" s="6"/>
      <c r="I100" s="6"/>
      <c r="J100" s="6" t="s">
        <v>360</v>
      </c>
      <c r="K100" s="6" t="s">
        <v>360</v>
      </c>
      <c r="L100" s="6" t="s">
        <v>363</v>
      </c>
      <c r="M100" s="6" t="s">
        <v>363</v>
      </c>
      <c r="N100" s="6"/>
      <c r="O100" s="6" t="s">
        <v>360</v>
      </c>
      <c r="P100" s="6"/>
      <c r="Q100" s="6" t="s">
        <v>363</v>
      </c>
      <c r="R100" s="6"/>
      <c r="S100" s="6" t="s">
        <v>360</v>
      </c>
      <c r="T100" s="7" t="s">
        <v>576</v>
      </c>
      <c r="U100" s="6" t="s">
        <v>363</v>
      </c>
      <c r="V100" s="6" t="s">
        <v>363</v>
      </c>
      <c r="W100" s="6"/>
      <c r="X100" s="6"/>
      <c r="Y100" s="6" t="s">
        <v>360</v>
      </c>
      <c r="Z100" s="6" t="s">
        <v>363</v>
      </c>
      <c r="AA100" s="6"/>
      <c r="AB100" s="6"/>
      <c r="AC100" s="6" t="s">
        <v>360</v>
      </c>
      <c r="AD100" s="6" t="s">
        <v>363</v>
      </c>
      <c r="AE100" s="6"/>
      <c r="AF100" s="6"/>
      <c r="AG100" s="6" t="s">
        <v>360</v>
      </c>
      <c r="AH100" s="6" t="s">
        <v>360</v>
      </c>
      <c r="AI100" s="6"/>
      <c r="AJ100" s="6"/>
      <c r="AK100" s="6" t="s">
        <v>360</v>
      </c>
      <c r="AL100" s="6" t="s">
        <v>360</v>
      </c>
      <c r="AM100" s="6"/>
      <c r="AN100" s="6">
        <v>25000</v>
      </c>
      <c r="AO100" s="6"/>
      <c r="AP100" s="6" t="s">
        <v>360</v>
      </c>
      <c r="AQ100" s="6" t="s">
        <v>363</v>
      </c>
      <c r="AR100" s="6"/>
      <c r="AS100" s="6"/>
      <c r="AT100" s="6" t="s">
        <v>360</v>
      </c>
      <c r="AU100" s="6" t="s">
        <v>363</v>
      </c>
      <c r="AV100" s="6"/>
      <c r="AW100" s="6"/>
      <c r="AX100" s="6" t="s">
        <v>360</v>
      </c>
      <c r="AY100" s="6" t="s">
        <v>363</v>
      </c>
      <c r="AZ100" s="6"/>
      <c r="BA100" s="6"/>
      <c r="BB100" s="6" t="s">
        <v>360</v>
      </c>
      <c r="BC100" s="6" t="s">
        <v>363</v>
      </c>
      <c r="BD100" s="6"/>
      <c r="BE100" s="6"/>
      <c r="BF100" s="6" t="s">
        <v>360</v>
      </c>
      <c r="BG100" s="6" t="s">
        <v>363</v>
      </c>
      <c r="BH100" s="6"/>
      <c r="BI100" s="6"/>
      <c r="BJ100" s="6" t="s">
        <v>360</v>
      </c>
      <c r="BK100" s="6" t="s">
        <v>363</v>
      </c>
      <c r="BL100" s="6"/>
      <c r="BM100" s="6"/>
      <c r="BN100" s="6" t="s">
        <v>360</v>
      </c>
      <c r="BO100" s="6" t="s">
        <v>363</v>
      </c>
      <c r="BP100" s="6"/>
      <c r="BQ100" s="6"/>
      <c r="BR100" s="6" t="s">
        <v>360</v>
      </c>
      <c r="BS100" s="6"/>
      <c r="BT100" s="6" t="s">
        <v>360</v>
      </c>
      <c r="BU100" s="6"/>
      <c r="BV100" s="6" t="s">
        <v>360</v>
      </c>
      <c r="BW100" s="6"/>
      <c r="BX100" s="6" t="s">
        <v>363</v>
      </c>
      <c r="BY100" s="6" t="s">
        <v>577</v>
      </c>
      <c r="BZ100" s="6" t="s">
        <v>363</v>
      </c>
      <c r="CA100" s="6" t="s">
        <v>577</v>
      </c>
    </row>
    <row r="101" spans="1:79" ht="15" customHeight="1" x14ac:dyDescent="0.25">
      <c r="A101" s="5" t="s">
        <v>150</v>
      </c>
      <c r="B101" s="6" t="s">
        <v>360</v>
      </c>
      <c r="C101" s="6"/>
      <c r="D101" s="6" t="s">
        <v>363</v>
      </c>
      <c r="E101" s="6"/>
      <c r="F101" s="6" t="s">
        <v>363</v>
      </c>
      <c r="G101" s="6" t="s">
        <v>360</v>
      </c>
      <c r="H101" s="6" t="s">
        <v>888</v>
      </c>
      <c r="I101" s="6"/>
      <c r="J101" s="6" t="s">
        <v>363</v>
      </c>
      <c r="K101" s="6" t="s">
        <v>360</v>
      </c>
      <c r="L101" s="6" t="s">
        <v>360</v>
      </c>
      <c r="M101" s="6" t="s">
        <v>360</v>
      </c>
      <c r="N101" s="6" t="s">
        <v>889</v>
      </c>
      <c r="O101" s="6" t="s">
        <v>360</v>
      </c>
      <c r="P101" s="6">
        <v>1</v>
      </c>
      <c r="Q101" s="6" t="s">
        <v>360</v>
      </c>
      <c r="R101" s="7" t="s">
        <v>890</v>
      </c>
      <c r="S101" s="6" t="s">
        <v>363</v>
      </c>
      <c r="T101" s="6" t="s">
        <v>404</v>
      </c>
      <c r="U101" s="6" t="s">
        <v>360</v>
      </c>
      <c r="V101" s="6" t="s">
        <v>404</v>
      </c>
      <c r="W101" s="6"/>
      <c r="X101" s="6"/>
      <c r="Y101" s="6" t="s">
        <v>360</v>
      </c>
      <c r="Z101" s="6" t="s">
        <v>404</v>
      </c>
      <c r="AA101" s="6"/>
      <c r="AB101" s="6"/>
      <c r="AC101" s="6" t="s">
        <v>360</v>
      </c>
      <c r="AD101" s="6" t="s">
        <v>404</v>
      </c>
      <c r="AE101" s="6"/>
      <c r="AF101" s="6"/>
      <c r="AG101" s="24" t="s">
        <v>404</v>
      </c>
      <c r="AH101" s="24" t="s">
        <v>404</v>
      </c>
      <c r="AI101" s="6"/>
      <c r="AJ101" s="6"/>
      <c r="AK101" s="6" t="s">
        <v>360</v>
      </c>
      <c r="AL101" s="6" t="s">
        <v>360</v>
      </c>
      <c r="AM101" s="6"/>
      <c r="AN101" s="6">
        <v>71500</v>
      </c>
      <c r="AO101" s="6" t="s">
        <v>891</v>
      </c>
      <c r="AP101" s="24" t="s">
        <v>360</v>
      </c>
      <c r="AQ101" s="24" t="s">
        <v>404</v>
      </c>
      <c r="AR101" s="6"/>
      <c r="AS101" s="6"/>
      <c r="AT101" s="6" t="s">
        <v>360</v>
      </c>
      <c r="AU101" s="6" t="s">
        <v>363</v>
      </c>
      <c r="AV101" s="6"/>
      <c r="AW101" s="6"/>
      <c r="AX101" s="6" t="s">
        <v>360</v>
      </c>
      <c r="AY101" s="6" t="s">
        <v>360</v>
      </c>
      <c r="AZ101" s="6"/>
      <c r="BA101" s="6"/>
      <c r="BB101" s="6" t="s">
        <v>360</v>
      </c>
      <c r="BC101" s="6" t="s">
        <v>360</v>
      </c>
      <c r="BD101" s="6"/>
      <c r="BE101" s="6"/>
      <c r="BF101" s="6" t="s">
        <v>360</v>
      </c>
      <c r="BG101" s="6" t="s">
        <v>360</v>
      </c>
      <c r="BH101" s="6"/>
      <c r="BI101" s="6"/>
      <c r="BJ101" s="6" t="s">
        <v>360</v>
      </c>
      <c r="BK101" s="6" t="s">
        <v>360</v>
      </c>
      <c r="BL101" s="6"/>
      <c r="BM101" s="6"/>
      <c r="BN101" s="6" t="s">
        <v>360</v>
      </c>
      <c r="BO101" s="6" t="s">
        <v>404</v>
      </c>
      <c r="BP101" s="6"/>
      <c r="BQ101" s="6"/>
      <c r="BR101" s="6" t="s">
        <v>360</v>
      </c>
      <c r="BS101" s="6"/>
      <c r="BT101" s="6" t="s">
        <v>363</v>
      </c>
      <c r="BU101" s="6"/>
      <c r="BV101" s="6" t="s">
        <v>360</v>
      </c>
      <c r="BW101" s="6"/>
      <c r="BX101" s="6" t="s">
        <v>404</v>
      </c>
      <c r="BY101" s="6" t="s">
        <v>404</v>
      </c>
      <c r="BZ101" s="6" t="s">
        <v>404</v>
      </c>
      <c r="CA101" s="6" t="s">
        <v>404</v>
      </c>
    </row>
    <row r="102" spans="1:79" ht="15" customHeight="1" x14ac:dyDescent="0.25">
      <c r="A102" s="5" t="s">
        <v>151</v>
      </c>
      <c r="B102" s="6" t="s">
        <v>360</v>
      </c>
      <c r="C102" s="6"/>
      <c r="D102" s="6" t="s">
        <v>360</v>
      </c>
      <c r="E102" s="6"/>
      <c r="F102" s="6" t="s">
        <v>363</v>
      </c>
      <c r="G102" s="21" t="s">
        <v>360</v>
      </c>
      <c r="H102" s="21" t="s">
        <v>1131</v>
      </c>
      <c r="I102" s="21">
        <v>76</v>
      </c>
      <c r="J102" s="6" t="s">
        <v>360</v>
      </c>
      <c r="K102" s="6"/>
      <c r="L102" s="6"/>
      <c r="M102" s="21" t="s">
        <v>360</v>
      </c>
      <c r="N102" s="21" t="s">
        <v>1132</v>
      </c>
      <c r="O102" s="6"/>
      <c r="P102" s="6"/>
      <c r="Q102" s="6"/>
      <c r="R102" s="6"/>
      <c r="S102" s="6"/>
      <c r="T102" s="6"/>
      <c r="U102" s="6"/>
      <c r="V102" s="6"/>
      <c r="W102" s="6"/>
      <c r="X102" s="6"/>
      <c r="Y102" s="6"/>
      <c r="Z102" s="6"/>
      <c r="AA102" s="6"/>
      <c r="AB102" s="6"/>
      <c r="AC102" s="6"/>
      <c r="AD102" s="6"/>
      <c r="AE102" s="6"/>
      <c r="AF102" s="6"/>
      <c r="AG102" s="6"/>
      <c r="AH102" s="6"/>
      <c r="AI102" s="6"/>
      <c r="AJ102" s="6"/>
      <c r="AK102" s="6" t="s">
        <v>360</v>
      </c>
      <c r="AL102" s="6" t="s">
        <v>360</v>
      </c>
      <c r="AM102" s="6"/>
      <c r="AN102" s="6"/>
      <c r="AO102" s="6"/>
      <c r="AP102" s="6"/>
      <c r="AQ102" s="6"/>
      <c r="AR102" s="6"/>
      <c r="AS102" s="6"/>
      <c r="AT102" s="6" t="s">
        <v>360</v>
      </c>
      <c r="AU102" s="6" t="s">
        <v>360</v>
      </c>
      <c r="AV102" s="6"/>
      <c r="AW102" s="6"/>
      <c r="AX102" s="6" t="s">
        <v>360</v>
      </c>
      <c r="AY102" s="6" t="s">
        <v>360</v>
      </c>
      <c r="AZ102" s="6"/>
      <c r="BA102" s="6"/>
      <c r="BB102" s="6" t="s">
        <v>360</v>
      </c>
      <c r="BC102" s="6" t="s">
        <v>360</v>
      </c>
      <c r="BD102" s="6"/>
      <c r="BE102" s="6"/>
      <c r="BF102" s="6" t="s">
        <v>360</v>
      </c>
      <c r="BG102" s="6" t="s">
        <v>360</v>
      </c>
      <c r="BH102" s="6"/>
      <c r="BI102" s="6"/>
      <c r="BJ102" s="6" t="s">
        <v>360</v>
      </c>
      <c r="BK102" s="6" t="s">
        <v>360</v>
      </c>
      <c r="BL102" s="6"/>
      <c r="BM102" s="6"/>
      <c r="BN102" s="6" t="s">
        <v>360</v>
      </c>
      <c r="BO102" s="6" t="s">
        <v>360</v>
      </c>
      <c r="BP102" s="6"/>
      <c r="BQ102" s="6"/>
      <c r="BR102" s="6" t="s">
        <v>360</v>
      </c>
      <c r="BS102" s="6"/>
      <c r="BT102" s="6"/>
      <c r="BU102" s="6"/>
      <c r="BV102" s="6"/>
      <c r="BW102" s="6"/>
      <c r="BX102" s="6"/>
      <c r="BY102" s="6"/>
      <c r="BZ102" s="6"/>
      <c r="CA102" s="6"/>
    </row>
    <row r="103" spans="1:79" ht="15" customHeight="1" x14ac:dyDescent="0.25">
      <c r="A103" s="5" t="s">
        <v>982</v>
      </c>
      <c r="B103" s="6" t="s">
        <v>360</v>
      </c>
      <c r="C103" s="6"/>
      <c r="D103" s="6" t="s">
        <v>363</v>
      </c>
      <c r="E103" s="6" t="s">
        <v>983</v>
      </c>
      <c r="F103" s="6" t="s">
        <v>360</v>
      </c>
      <c r="G103" s="6" t="s">
        <v>363</v>
      </c>
      <c r="H103" s="6" t="s">
        <v>984</v>
      </c>
      <c r="I103" s="6"/>
      <c r="J103" s="6" t="s">
        <v>363</v>
      </c>
      <c r="K103" s="6" t="s">
        <v>360</v>
      </c>
      <c r="L103" s="6" t="s">
        <v>360</v>
      </c>
      <c r="M103" s="6" t="s">
        <v>363</v>
      </c>
      <c r="N103" s="6" t="s">
        <v>984</v>
      </c>
      <c r="O103" s="6" t="s">
        <v>360</v>
      </c>
      <c r="P103" s="6"/>
      <c r="Q103" s="6" t="s">
        <v>363</v>
      </c>
      <c r="R103" s="6" t="s">
        <v>985</v>
      </c>
      <c r="S103" s="6" t="s">
        <v>363</v>
      </c>
      <c r="T103" s="6" t="s">
        <v>986</v>
      </c>
      <c r="U103" s="6" t="s">
        <v>360</v>
      </c>
      <c r="V103" s="6"/>
      <c r="W103" s="6"/>
      <c r="X103" s="6"/>
      <c r="Y103" s="6"/>
      <c r="Z103" s="6"/>
      <c r="AA103" s="6"/>
      <c r="AB103" s="6"/>
      <c r="AC103" s="6" t="s">
        <v>363</v>
      </c>
      <c r="AD103" s="6" t="s">
        <v>363</v>
      </c>
      <c r="AE103" s="6"/>
      <c r="AF103" s="6"/>
      <c r="AG103" s="6" t="s">
        <v>360</v>
      </c>
      <c r="AH103" s="6"/>
      <c r="AI103" s="6"/>
      <c r="AJ103" s="6"/>
      <c r="AK103" s="6" t="s">
        <v>360</v>
      </c>
      <c r="AL103" s="6"/>
      <c r="AM103" s="6"/>
      <c r="AN103" s="6"/>
      <c r="AO103" s="6" t="s">
        <v>987</v>
      </c>
      <c r="AP103" s="6" t="s">
        <v>360</v>
      </c>
      <c r="AQ103" s="6"/>
      <c r="AR103" s="6"/>
      <c r="AS103" s="6"/>
      <c r="AT103" s="6" t="s">
        <v>360</v>
      </c>
      <c r="AU103" s="6"/>
      <c r="AV103" s="6"/>
      <c r="AW103" s="6"/>
      <c r="AX103" s="6"/>
      <c r="AY103" s="6"/>
      <c r="AZ103" s="6"/>
      <c r="BA103" s="6"/>
      <c r="BB103" s="6"/>
      <c r="BC103" s="6"/>
      <c r="BD103" s="6"/>
      <c r="BE103" s="6"/>
      <c r="BF103" s="6"/>
      <c r="BG103" s="6"/>
      <c r="BH103" s="6"/>
      <c r="BI103" s="6"/>
      <c r="BJ103" s="6"/>
      <c r="BK103" s="6"/>
      <c r="BL103" s="6"/>
      <c r="BM103" s="6"/>
      <c r="BN103" s="6" t="s">
        <v>360</v>
      </c>
      <c r="BO103" s="6"/>
      <c r="BP103" s="6"/>
      <c r="BQ103" s="6"/>
      <c r="BR103" s="6" t="s">
        <v>360</v>
      </c>
      <c r="BS103" s="6"/>
      <c r="BT103" s="6" t="s">
        <v>363</v>
      </c>
      <c r="BU103" s="6"/>
      <c r="BV103" s="6" t="s">
        <v>360</v>
      </c>
      <c r="BW103" s="6"/>
      <c r="BX103" s="6" t="s">
        <v>404</v>
      </c>
      <c r="BY103" s="6" t="s">
        <v>404</v>
      </c>
      <c r="BZ103" s="6" t="s">
        <v>404</v>
      </c>
      <c r="CA103" s="6" t="s">
        <v>404</v>
      </c>
    </row>
    <row r="104" spans="1:79" ht="15" customHeight="1" x14ac:dyDescent="0.25">
      <c r="A104" s="5" t="s">
        <v>152</v>
      </c>
      <c r="B104" s="6" t="s">
        <v>360</v>
      </c>
      <c r="C104" s="6"/>
      <c r="D104" s="6" t="s">
        <v>360</v>
      </c>
      <c r="E104" s="6" t="s">
        <v>796</v>
      </c>
      <c r="F104" s="6" t="s">
        <v>363</v>
      </c>
      <c r="G104" s="6" t="s">
        <v>360</v>
      </c>
      <c r="H104" s="6" t="s">
        <v>783</v>
      </c>
      <c r="I104" s="6">
        <v>61</v>
      </c>
      <c r="J104" s="6" t="s">
        <v>360</v>
      </c>
      <c r="K104" s="6" t="s">
        <v>360</v>
      </c>
      <c r="L104" s="6" t="s">
        <v>363</v>
      </c>
      <c r="M104" s="6" t="s">
        <v>360</v>
      </c>
      <c r="N104" s="6" t="s">
        <v>797</v>
      </c>
      <c r="O104" s="6"/>
      <c r="P104" s="6"/>
      <c r="Q104" s="6" t="s">
        <v>360</v>
      </c>
      <c r="R104" s="6" t="s">
        <v>785</v>
      </c>
      <c r="S104" s="6" t="s">
        <v>360</v>
      </c>
      <c r="T104" s="6" t="s">
        <v>786</v>
      </c>
      <c r="U104" s="6"/>
      <c r="V104" s="6"/>
      <c r="W104" s="6"/>
      <c r="X104" s="6"/>
      <c r="Y104" s="6"/>
      <c r="Z104" s="6"/>
      <c r="AA104" s="6"/>
      <c r="AB104" s="6"/>
      <c r="AC104" s="6" t="s">
        <v>360</v>
      </c>
      <c r="AD104" s="6" t="s">
        <v>360</v>
      </c>
      <c r="AE104" s="6"/>
      <c r="AF104" s="6"/>
      <c r="AG104" s="6" t="s">
        <v>360</v>
      </c>
      <c r="AH104" s="6" t="s">
        <v>360</v>
      </c>
      <c r="AI104" s="6"/>
      <c r="AJ104" s="6"/>
      <c r="AK104" s="6" t="s">
        <v>360</v>
      </c>
      <c r="AL104" s="6" t="s">
        <v>360</v>
      </c>
      <c r="AM104" s="6"/>
      <c r="AN104" s="6">
        <v>193048</v>
      </c>
      <c r="AO104" s="7" t="s">
        <v>787</v>
      </c>
      <c r="AP104" s="6" t="s">
        <v>360</v>
      </c>
      <c r="AQ104" s="6" t="s">
        <v>360</v>
      </c>
      <c r="AR104" s="6"/>
      <c r="AS104" s="6"/>
      <c r="AT104" s="6" t="s">
        <v>360</v>
      </c>
      <c r="AU104" s="6" t="s">
        <v>360</v>
      </c>
      <c r="AV104" s="6"/>
      <c r="AW104" s="6"/>
      <c r="AX104" s="6" t="s">
        <v>360</v>
      </c>
      <c r="AY104" s="6" t="s">
        <v>360</v>
      </c>
      <c r="AZ104" s="6"/>
      <c r="BA104" s="6"/>
      <c r="BB104" s="6" t="s">
        <v>360</v>
      </c>
      <c r="BC104" s="6" t="s">
        <v>360</v>
      </c>
      <c r="BD104" s="6"/>
      <c r="BE104" s="6"/>
      <c r="BF104" s="6" t="s">
        <v>360</v>
      </c>
      <c r="BG104" s="6" t="s">
        <v>360</v>
      </c>
      <c r="BH104" s="6"/>
      <c r="BI104" s="6"/>
      <c r="BJ104" s="6" t="s">
        <v>360</v>
      </c>
      <c r="BK104" s="6" t="s">
        <v>360</v>
      </c>
      <c r="BL104" s="6"/>
      <c r="BM104" s="6"/>
      <c r="BN104" s="6" t="s">
        <v>360</v>
      </c>
      <c r="BO104" s="6" t="s">
        <v>363</v>
      </c>
      <c r="BP104" s="6"/>
      <c r="BQ104" s="6"/>
      <c r="BR104" s="6" t="s">
        <v>363</v>
      </c>
      <c r="BS104" s="6"/>
      <c r="BT104" s="6" t="s">
        <v>360</v>
      </c>
      <c r="BU104" s="6"/>
      <c r="BV104" s="6" t="s">
        <v>360</v>
      </c>
      <c r="BW104" s="6"/>
      <c r="BX104" s="6" t="s">
        <v>360</v>
      </c>
      <c r="BY104" s="6" t="s">
        <v>788</v>
      </c>
      <c r="BZ104" s="6" t="s">
        <v>363</v>
      </c>
      <c r="CA104" s="6" t="s">
        <v>789</v>
      </c>
    </row>
    <row r="105" spans="1:79" ht="15" customHeight="1" x14ac:dyDescent="0.25">
      <c r="A105" s="5" t="s">
        <v>153</v>
      </c>
      <c r="B105" s="6" t="s">
        <v>360</v>
      </c>
      <c r="C105" s="6"/>
      <c r="D105" s="6" t="s">
        <v>363</v>
      </c>
      <c r="E105" s="6" t="s">
        <v>681</v>
      </c>
      <c r="F105" s="6" t="s">
        <v>363</v>
      </c>
      <c r="G105" s="6" t="s">
        <v>360</v>
      </c>
      <c r="H105" s="6" t="s">
        <v>682</v>
      </c>
      <c r="I105" s="6">
        <v>238</v>
      </c>
      <c r="J105" s="6" t="s">
        <v>360</v>
      </c>
      <c r="K105" s="6" t="s">
        <v>360</v>
      </c>
      <c r="L105" s="6" t="s">
        <v>363</v>
      </c>
      <c r="M105" s="6" t="s">
        <v>360</v>
      </c>
      <c r="N105" s="6" t="s">
        <v>683</v>
      </c>
      <c r="O105" s="6" t="s">
        <v>360</v>
      </c>
      <c r="P105" s="6"/>
      <c r="Q105" s="6" t="s">
        <v>363</v>
      </c>
      <c r="R105" s="7" t="s">
        <v>684</v>
      </c>
      <c r="S105" s="6" t="s">
        <v>360</v>
      </c>
      <c r="T105" s="6" t="s">
        <v>685</v>
      </c>
      <c r="U105" s="6" t="s">
        <v>363</v>
      </c>
      <c r="V105" s="6" t="s">
        <v>363</v>
      </c>
      <c r="W105" s="6"/>
      <c r="X105" s="6"/>
      <c r="Y105" s="6" t="s">
        <v>363</v>
      </c>
      <c r="Z105" s="6" t="s">
        <v>363</v>
      </c>
      <c r="AA105" s="6"/>
      <c r="AB105" s="6"/>
      <c r="AC105" s="6" t="s">
        <v>360</v>
      </c>
      <c r="AD105" s="6" t="s">
        <v>360</v>
      </c>
      <c r="AE105" s="6"/>
      <c r="AF105" s="6"/>
      <c r="AG105" s="6" t="s">
        <v>360</v>
      </c>
      <c r="AH105" s="6" t="s">
        <v>360</v>
      </c>
      <c r="AI105" s="6"/>
      <c r="AJ105" s="6"/>
      <c r="AK105" s="6" t="s">
        <v>363</v>
      </c>
      <c r="AL105" s="6" t="s">
        <v>363</v>
      </c>
      <c r="AM105" s="6"/>
      <c r="AN105" s="6" t="s">
        <v>686</v>
      </c>
      <c r="AO105" s="6"/>
      <c r="AP105" s="6" t="s">
        <v>363</v>
      </c>
      <c r="AQ105" s="6" t="s">
        <v>363</v>
      </c>
      <c r="AR105" s="6"/>
      <c r="AS105" s="6"/>
      <c r="AT105" s="6" t="s">
        <v>360</v>
      </c>
      <c r="AU105" s="6" t="s">
        <v>360</v>
      </c>
      <c r="AV105" s="6"/>
      <c r="AW105" s="6"/>
      <c r="AX105" s="6" t="s">
        <v>363</v>
      </c>
      <c r="AY105" s="6" t="s">
        <v>363</v>
      </c>
      <c r="AZ105" s="6"/>
      <c r="BA105" s="6"/>
      <c r="BB105" s="6" t="s">
        <v>363</v>
      </c>
      <c r="BC105" s="6" t="s">
        <v>363</v>
      </c>
      <c r="BD105" s="6"/>
      <c r="BE105" s="6"/>
      <c r="BF105" s="6" t="s">
        <v>363</v>
      </c>
      <c r="BG105" s="6" t="s">
        <v>363</v>
      </c>
      <c r="BH105" s="6"/>
      <c r="BI105" s="6"/>
      <c r="BJ105" s="6" t="s">
        <v>363</v>
      </c>
      <c r="BK105" s="6" t="s">
        <v>363</v>
      </c>
      <c r="BL105" s="6"/>
      <c r="BM105" s="6"/>
      <c r="BN105" s="6" t="s">
        <v>360</v>
      </c>
      <c r="BO105" s="6" t="s">
        <v>363</v>
      </c>
      <c r="BP105" s="6"/>
      <c r="BQ105" s="6"/>
      <c r="BR105" s="6" t="s">
        <v>360</v>
      </c>
      <c r="BS105" s="6"/>
      <c r="BT105" s="6" t="s">
        <v>360</v>
      </c>
      <c r="BU105" s="6"/>
      <c r="BV105" s="6" t="s">
        <v>360</v>
      </c>
      <c r="BW105" s="6"/>
      <c r="BX105" s="6" t="s">
        <v>348</v>
      </c>
      <c r="BY105" s="6" t="s">
        <v>687</v>
      </c>
      <c r="BZ105" s="6" t="s">
        <v>360</v>
      </c>
      <c r="CA105" s="6" t="s">
        <v>688</v>
      </c>
    </row>
    <row r="106" spans="1:79" ht="15" customHeight="1" x14ac:dyDescent="0.25">
      <c r="A106" s="5" t="s">
        <v>154</v>
      </c>
      <c r="B106" s="6" t="s">
        <v>360</v>
      </c>
      <c r="C106" s="6"/>
      <c r="D106" s="6" t="s">
        <v>363</v>
      </c>
      <c r="E106" s="6"/>
      <c r="F106" s="6" t="s">
        <v>360</v>
      </c>
      <c r="G106" s="6" t="s">
        <v>363</v>
      </c>
      <c r="H106" s="7" t="s">
        <v>450</v>
      </c>
      <c r="I106" s="6"/>
      <c r="J106" s="6" t="s">
        <v>360</v>
      </c>
      <c r="K106" s="6" t="s">
        <v>360</v>
      </c>
      <c r="L106" s="6" t="s">
        <v>360</v>
      </c>
      <c r="M106" s="6" t="s">
        <v>360</v>
      </c>
      <c r="N106" s="7" t="s">
        <v>451</v>
      </c>
      <c r="O106" s="6" t="s">
        <v>360</v>
      </c>
      <c r="P106" s="6" t="s">
        <v>1060</v>
      </c>
      <c r="Q106" s="6" t="s">
        <v>360</v>
      </c>
      <c r="R106" s="7" t="s">
        <v>452</v>
      </c>
      <c r="S106" s="6" t="s">
        <v>360</v>
      </c>
      <c r="T106" s="7" t="s">
        <v>453</v>
      </c>
      <c r="U106" s="6" t="s">
        <v>363</v>
      </c>
      <c r="V106" s="6" t="s">
        <v>363</v>
      </c>
      <c r="W106" s="6"/>
      <c r="X106" s="6"/>
      <c r="Y106" s="6" t="s">
        <v>363</v>
      </c>
      <c r="Z106" s="6" t="s">
        <v>363</v>
      </c>
      <c r="AA106" s="6"/>
      <c r="AB106" s="6"/>
      <c r="AC106" s="6" t="s">
        <v>363</v>
      </c>
      <c r="AD106" s="6" t="s">
        <v>363</v>
      </c>
      <c r="AE106" s="6"/>
      <c r="AF106" s="6"/>
      <c r="AG106" s="6" t="s">
        <v>360</v>
      </c>
      <c r="AH106" s="6" t="s">
        <v>363</v>
      </c>
      <c r="AI106" s="6"/>
      <c r="AJ106" s="6"/>
      <c r="AK106" s="6" t="s">
        <v>360</v>
      </c>
      <c r="AL106" s="6" t="s">
        <v>360</v>
      </c>
      <c r="AM106" s="6"/>
      <c r="AN106" s="6"/>
      <c r="AO106" s="6"/>
      <c r="AP106" s="6" t="s">
        <v>360</v>
      </c>
      <c r="AQ106" s="6" t="s">
        <v>363</v>
      </c>
      <c r="AR106" s="6"/>
      <c r="AS106" s="6"/>
      <c r="AT106" s="6" t="s">
        <v>360</v>
      </c>
      <c r="AU106" s="6" t="s">
        <v>363</v>
      </c>
      <c r="AV106" s="6"/>
      <c r="AW106" s="6"/>
      <c r="AX106" s="6" t="s">
        <v>360</v>
      </c>
      <c r="AY106" s="6" t="s">
        <v>363</v>
      </c>
      <c r="AZ106" s="6"/>
      <c r="BA106" s="6"/>
      <c r="BB106" s="6" t="s">
        <v>360</v>
      </c>
      <c r="BC106" s="6" t="s">
        <v>363</v>
      </c>
      <c r="BD106" s="6"/>
      <c r="BE106" s="6"/>
      <c r="BF106" s="6" t="s">
        <v>360</v>
      </c>
      <c r="BG106" s="6" t="s">
        <v>363</v>
      </c>
      <c r="BH106" s="6"/>
      <c r="BI106" s="6"/>
      <c r="BJ106" s="6" t="s">
        <v>360</v>
      </c>
      <c r="BK106" s="6" t="s">
        <v>363</v>
      </c>
      <c r="BL106" s="6"/>
      <c r="BM106" s="6"/>
      <c r="BN106" s="6" t="s">
        <v>360</v>
      </c>
      <c r="BO106" s="6" t="s">
        <v>363</v>
      </c>
      <c r="BP106" s="6"/>
      <c r="BQ106" s="6"/>
      <c r="BR106" s="6" t="s">
        <v>360</v>
      </c>
      <c r="BS106" s="6"/>
      <c r="BT106" s="6" t="s">
        <v>360</v>
      </c>
      <c r="BU106" s="6"/>
      <c r="BV106" s="6" t="s">
        <v>360</v>
      </c>
      <c r="BW106" s="6"/>
      <c r="BX106" s="6" t="s">
        <v>363</v>
      </c>
      <c r="BY106" s="6"/>
      <c r="BZ106" s="6" t="s">
        <v>363</v>
      </c>
      <c r="CA106" s="6"/>
    </row>
    <row r="107" spans="1:79" ht="15" customHeight="1" x14ac:dyDescent="0.25">
      <c r="A107" s="5" t="s">
        <v>155</v>
      </c>
      <c r="B107" s="6" t="s">
        <v>360</v>
      </c>
      <c r="C107" s="6"/>
      <c r="D107" s="6" t="s">
        <v>363</v>
      </c>
      <c r="E107" s="6"/>
      <c r="F107" s="6" t="s">
        <v>363</v>
      </c>
      <c r="G107" s="6" t="s">
        <v>363</v>
      </c>
      <c r="H107" s="6" t="s">
        <v>503</v>
      </c>
      <c r="I107" s="6"/>
      <c r="J107" s="6" t="s">
        <v>360</v>
      </c>
      <c r="K107" s="6" t="s">
        <v>360</v>
      </c>
      <c r="L107" s="6" t="s">
        <v>363</v>
      </c>
      <c r="M107" s="6" t="s">
        <v>360</v>
      </c>
      <c r="N107" s="6" t="s">
        <v>504</v>
      </c>
      <c r="O107" s="6" t="s">
        <v>360</v>
      </c>
      <c r="P107" s="6" t="s">
        <v>496</v>
      </c>
      <c r="Q107" s="6" t="s">
        <v>360</v>
      </c>
      <c r="R107" s="6" t="s">
        <v>505</v>
      </c>
      <c r="S107" s="6" t="s">
        <v>363</v>
      </c>
      <c r="T107" s="6" t="s">
        <v>506</v>
      </c>
      <c r="U107" s="6" t="s">
        <v>404</v>
      </c>
      <c r="V107" s="6" t="s">
        <v>404</v>
      </c>
      <c r="W107" s="6"/>
      <c r="X107" s="6"/>
      <c r="Y107" s="6" t="s">
        <v>404</v>
      </c>
      <c r="Z107" s="6" t="s">
        <v>404</v>
      </c>
      <c r="AA107" s="6"/>
      <c r="AB107" s="6"/>
      <c r="AC107" s="6" t="s">
        <v>360</v>
      </c>
      <c r="AD107" s="6" t="s">
        <v>404</v>
      </c>
      <c r="AE107" s="6"/>
      <c r="AF107" s="6"/>
      <c r="AG107" s="6" t="s">
        <v>360</v>
      </c>
      <c r="AH107" s="6" t="s">
        <v>360</v>
      </c>
      <c r="AI107" s="6"/>
      <c r="AJ107" s="6"/>
      <c r="AK107" s="6" t="s">
        <v>360</v>
      </c>
      <c r="AL107" s="6" t="s">
        <v>360</v>
      </c>
      <c r="AM107" s="6"/>
      <c r="AN107" s="6">
        <v>85000</v>
      </c>
      <c r="AO107" s="6" t="s">
        <v>995</v>
      </c>
      <c r="AP107" s="6" t="s">
        <v>363</v>
      </c>
      <c r="AQ107" s="6" t="s">
        <v>363</v>
      </c>
      <c r="AR107" s="6"/>
      <c r="AS107" s="6"/>
      <c r="AT107" s="6" t="s">
        <v>360</v>
      </c>
      <c r="AU107" s="6" t="s">
        <v>363</v>
      </c>
      <c r="AV107" s="6"/>
      <c r="AW107" s="6"/>
      <c r="AX107" s="6" t="s">
        <v>360</v>
      </c>
      <c r="AY107" s="6" t="s">
        <v>363</v>
      </c>
      <c r="AZ107" s="6"/>
      <c r="BA107" s="6"/>
      <c r="BB107" s="6" t="s">
        <v>360</v>
      </c>
      <c r="BC107" s="6" t="s">
        <v>363</v>
      </c>
      <c r="BD107" s="6"/>
      <c r="BE107" s="6"/>
      <c r="BF107" s="6" t="s">
        <v>360</v>
      </c>
      <c r="BG107" s="6" t="s">
        <v>363</v>
      </c>
      <c r="BH107" s="6"/>
      <c r="BI107" s="6"/>
      <c r="BJ107" s="6" t="s">
        <v>360</v>
      </c>
      <c r="BK107" s="6" t="s">
        <v>363</v>
      </c>
      <c r="BL107" s="6"/>
      <c r="BM107" s="6"/>
      <c r="BN107" s="6" t="s">
        <v>360</v>
      </c>
      <c r="BO107" s="6" t="s">
        <v>360</v>
      </c>
      <c r="BP107" s="6"/>
      <c r="BQ107" s="6"/>
      <c r="BR107" s="6" t="s">
        <v>360</v>
      </c>
      <c r="BS107" s="6"/>
      <c r="BT107" s="6" t="s">
        <v>360</v>
      </c>
      <c r="BU107" s="6"/>
      <c r="BV107" s="6" t="s">
        <v>360</v>
      </c>
      <c r="BW107" s="6"/>
      <c r="BX107" s="6" t="s">
        <v>348</v>
      </c>
      <c r="BY107" s="6" t="s">
        <v>507</v>
      </c>
      <c r="BZ107" s="6" t="s">
        <v>348</v>
      </c>
      <c r="CA107" s="6" t="s">
        <v>507</v>
      </c>
    </row>
    <row r="108" spans="1:79" ht="15" customHeight="1" x14ac:dyDescent="0.25">
      <c r="A108" s="5" t="s">
        <v>156</v>
      </c>
      <c r="B108" s="6" t="s">
        <v>360</v>
      </c>
      <c r="C108" s="6"/>
      <c r="D108" s="6" t="s">
        <v>363</v>
      </c>
      <c r="E108" s="6"/>
      <c r="F108" s="6" t="s">
        <v>363</v>
      </c>
      <c r="G108" s="6" t="s">
        <v>363</v>
      </c>
      <c r="H108" s="7" t="s">
        <v>618</v>
      </c>
      <c r="I108" s="6"/>
      <c r="J108" s="6" t="s">
        <v>360</v>
      </c>
      <c r="K108" s="6" t="s">
        <v>360</v>
      </c>
      <c r="L108" s="6" t="s">
        <v>363</v>
      </c>
      <c r="M108" s="6" t="s">
        <v>360</v>
      </c>
      <c r="N108" s="6" t="s">
        <v>619</v>
      </c>
      <c r="O108" s="6" t="s">
        <v>360</v>
      </c>
      <c r="P108" s="6" t="s">
        <v>1060</v>
      </c>
      <c r="Q108" s="6" t="s">
        <v>360</v>
      </c>
      <c r="R108" s="6" t="s">
        <v>620</v>
      </c>
      <c r="S108" s="6" t="s">
        <v>360</v>
      </c>
      <c r="T108" s="6" t="s">
        <v>621</v>
      </c>
      <c r="U108" s="6" t="s">
        <v>360</v>
      </c>
      <c r="V108" s="6" t="s">
        <v>360</v>
      </c>
      <c r="W108" s="6"/>
      <c r="X108" s="6"/>
      <c r="Y108" s="6" t="s">
        <v>360</v>
      </c>
      <c r="Z108" s="6" t="s">
        <v>360</v>
      </c>
      <c r="AA108" s="6"/>
      <c r="AB108" s="6"/>
      <c r="AC108" s="6" t="s">
        <v>360</v>
      </c>
      <c r="AD108" s="6" t="s">
        <v>360</v>
      </c>
      <c r="AE108" s="6"/>
      <c r="AF108" s="6"/>
      <c r="AG108" s="6" t="s">
        <v>360</v>
      </c>
      <c r="AH108" s="6" t="s">
        <v>360</v>
      </c>
      <c r="AI108" s="6"/>
      <c r="AJ108" s="6"/>
      <c r="AK108" s="6" t="s">
        <v>360</v>
      </c>
      <c r="AL108" s="6" t="s">
        <v>360</v>
      </c>
      <c r="AM108" s="6"/>
      <c r="AN108" s="6" t="s">
        <v>622</v>
      </c>
      <c r="AO108" s="6" t="s">
        <v>623</v>
      </c>
      <c r="AP108" s="6" t="s">
        <v>360</v>
      </c>
      <c r="AQ108" s="6" t="s">
        <v>360</v>
      </c>
      <c r="AR108" s="6"/>
      <c r="AS108" s="6"/>
      <c r="AT108" s="6" t="s">
        <v>360</v>
      </c>
      <c r="AU108" s="6" t="s">
        <v>360</v>
      </c>
      <c r="AV108" s="6"/>
      <c r="AW108" s="6"/>
      <c r="AX108" s="6" t="s">
        <v>360</v>
      </c>
      <c r="AY108" s="6" t="s">
        <v>360</v>
      </c>
      <c r="AZ108" s="6"/>
      <c r="BA108" s="6"/>
      <c r="BB108" s="6" t="s">
        <v>360</v>
      </c>
      <c r="BC108" s="6" t="s">
        <v>360</v>
      </c>
      <c r="BD108" s="6"/>
      <c r="BE108" s="6"/>
      <c r="BF108" s="6" t="s">
        <v>360</v>
      </c>
      <c r="BG108" s="6" t="s">
        <v>360</v>
      </c>
      <c r="BH108" s="6"/>
      <c r="BI108" s="6"/>
      <c r="BJ108" s="6" t="s">
        <v>360</v>
      </c>
      <c r="BK108" s="6" t="s">
        <v>360</v>
      </c>
      <c r="BL108" s="6"/>
      <c r="BM108" s="6"/>
      <c r="BN108" s="6" t="s">
        <v>360</v>
      </c>
      <c r="BO108" s="6" t="s">
        <v>360</v>
      </c>
      <c r="BP108" s="6"/>
      <c r="BQ108" s="6"/>
      <c r="BR108" s="6" t="s">
        <v>360</v>
      </c>
      <c r="BS108" s="6"/>
      <c r="BT108" s="6" t="s">
        <v>360</v>
      </c>
      <c r="BU108" s="6"/>
      <c r="BV108" s="6" t="s">
        <v>360</v>
      </c>
      <c r="BW108" s="6"/>
      <c r="BX108" s="6" t="s">
        <v>360</v>
      </c>
      <c r="BY108" s="6" t="s">
        <v>997</v>
      </c>
      <c r="BZ108" s="6" t="s">
        <v>360</v>
      </c>
      <c r="CA108" s="6" t="s">
        <v>998</v>
      </c>
    </row>
    <row r="109" spans="1:79" ht="15" customHeight="1" x14ac:dyDescent="0.25">
      <c r="A109" s="11" t="s">
        <v>954</v>
      </c>
      <c r="B109" s="6" t="s">
        <v>360</v>
      </c>
      <c r="C109" s="6"/>
      <c r="D109" s="6" t="s">
        <v>363</v>
      </c>
      <c r="E109" s="6"/>
      <c r="F109" s="6" t="s">
        <v>363</v>
      </c>
      <c r="G109" s="6" t="s">
        <v>363</v>
      </c>
      <c r="H109" s="6"/>
      <c r="I109" s="6"/>
      <c r="J109" s="6" t="s">
        <v>360</v>
      </c>
      <c r="K109" s="6" t="s">
        <v>360</v>
      </c>
      <c r="L109" s="6" t="s">
        <v>363</v>
      </c>
      <c r="M109" s="6" t="s">
        <v>363</v>
      </c>
      <c r="N109" s="6" t="s">
        <v>955</v>
      </c>
      <c r="O109" s="6" t="s">
        <v>360</v>
      </c>
      <c r="P109" s="6">
        <v>2</v>
      </c>
      <c r="Q109" s="6" t="s">
        <v>360</v>
      </c>
      <c r="R109" s="7" t="s">
        <v>956</v>
      </c>
      <c r="S109" s="6" t="s">
        <v>360</v>
      </c>
      <c r="T109" s="7" t="s">
        <v>957</v>
      </c>
      <c r="U109" s="6" t="s">
        <v>363</v>
      </c>
      <c r="V109" s="6" t="s">
        <v>363</v>
      </c>
      <c r="W109" s="6"/>
      <c r="X109" s="6"/>
      <c r="Y109" s="6" t="s">
        <v>363</v>
      </c>
      <c r="Z109" s="6" t="s">
        <v>363</v>
      </c>
      <c r="AA109" s="6"/>
      <c r="AB109" s="6"/>
      <c r="AC109" s="6" t="s">
        <v>360</v>
      </c>
      <c r="AD109" s="6" t="s">
        <v>360</v>
      </c>
      <c r="AE109" s="6"/>
      <c r="AF109" s="6"/>
      <c r="AG109" s="6" t="s">
        <v>360</v>
      </c>
      <c r="AH109" s="6" t="s">
        <v>363</v>
      </c>
      <c r="AI109" s="6"/>
      <c r="AJ109" s="6"/>
      <c r="AK109" s="6" t="s">
        <v>363</v>
      </c>
      <c r="AL109" s="6" t="s">
        <v>363</v>
      </c>
      <c r="AM109" s="6"/>
      <c r="AN109" s="6"/>
      <c r="AO109" s="6"/>
      <c r="AP109" s="6" t="s">
        <v>360</v>
      </c>
      <c r="AQ109" s="6" t="s">
        <v>363</v>
      </c>
      <c r="AR109" s="6"/>
      <c r="AS109" s="6"/>
      <c r="AT109" s="6" t="s">
        <v>360</v>
      </c>
      <c r="AU109" s="6" t="s">
        <v>363</v>
      </c>
      <c r="AV109" s="6"/>
      <c r="AW109" s="6"/>
      <c r="AX109" s="6" t="s">
        <v>363</v>
      </c>
      <c r="AY109" s="6" t="s">
        <v>363</v>
      </c>
      <c r="AZ109" s="6"/>
      <c r="BA109" s="6"/>
      <c r="BB109" s="6" t="s">
        <v>363</v>
      </c>
      <c r="BC109" s="6" t="s">
        <v>363</v>
      </c>
      <c r="BD109" s="6"/>
      <c r="BE109" s="6"/>
      <c r="BF109" s="6" t="s">
        <v>363</v>
      </c>
      <c r="BG109" s="6" t="s">
        <v>363</v>
      </c>
      <c r="BH109" s="6"/>
      <c r="BI109" s="6"/>
      <c r="BJ109" s="6" t="s">
        <v>363</v>
      </c>
      <c r="BK109" s="6" t="s">
        <v>363</v>
      </c>
      <c r="BL109" s="6"/>
      <c r="BM109" s="6"/>
      <c r="BN109" s="6" t="s">
        <v>360</v>
      </c>
      <c r="BO109" s="6" t="s">
        <v>363</v>
      </c>
      <c r="BP109" s="6"/>
      <c r="BQ109" s="6"/>
      <c r="BR109" s="6" t="s">
        <v>363</v>
      </c>
      <c r="BS109" s="6"/>
      <c r="BT109" s="6" t="s">
        <v>363</v>
      </c>
      <c r="BU109" s="6"/>
      <c r="BV109" s="6" t="s">
        <v>360</v>
      </c>
      <c r="BW109" s="6"/>
      <c r="BX109" s="6" t="s">
        <v>363</v>
      </c>
      <c r="BY109" s="6" t="s">
        <v>958</v>
      </c>
      <c r="BZ109" s="6" t="s">
        <v>363</v>
      </c>
      <c r="CA109" s="6" t="s">
        <v>958</v>
      </c>
    </row>
    <row r="110" spans="1:79" ht="15" customHeight="1" x14ac:dyDescent="0.25">
      <c r="A110" s="5" t="s">
        <v>157</v>
      </c>
      <c r="B110" s="6" t="s">
        <v>360</v>
      </c>
      <c r="C110" s="6"/>
      <c r="D110" s="6" t="s">
        <v>363</v>
      </c>
      <c r="E110" s="6" t="s">
        <v>559</v>
      </c>
      <c r="F110" s="6" t="s">
        <v>363</v>
      </c>
      <c r="G110" s="6" t="s">
        <v>363</v>
      </c>
      <c r="H110" s="6"/>
      <c r="I110" s="6"/>
      <c r="J110" s="6" t="s">
        <v>360</v>
      </c>
      <c r="K110" s="6" t="s">
        <v>360</v>
      </c>
      <c r="L110" s="6" t="s">
        <v>360</v>
      </c>
      <c r="M110" s="6" t="s">
        <v>360</v>
      </c>
      <c r="N110" s="7" t="s">
        <v>560</v>
      </c>
      <c r="O110" s="6" t="s">
        <v>360</v>
      </c>
      <c r="P110" s="6">
        <v>6</v>
      </c>
      <c r="Q110" s="6" t="s">
        <v>360</v>
      </c>
      <c r="R110" s="7" t="s">
        <v>561</v>
      </c>
      <c r="S110" s="6" t="s">
        <v>360</v>
      </c>
      <c r="T110" s="7" t="s">
        <v>562</v>
      </c>
      <c r="U110" s="6" t="s">
        <v>363</v>
      </c>
      <c r="V110" s="6" t="s">
        <v>363</v>
      </c>
      <c r="W110" s="6"/>
      <c r="X110" s="6"/>
      <c r="Y110" s="6" t="s">
        <v>363</v>
      </c>
      <c r="Z110" s="6" t="s">
        <v>363</v>
      </c>
      <c r="AA110" s="6"/>
      <c r="AB110" s="6"/>
      <c r="AC110" s="6" t="s">
        <v>363</v>
      </c>
      <c r="AD110" s="6" t="s">
        <v>363</v>
      </c>
      <c r="AE110" s="6"/>
      <c r="AF110" s="6"/>
      <c r="AG110" s="6" t="s">
        <v>360</v>
      </c>
      <c r="AH110" s="6" t="s">
        <v>360</v>
      </c>
      <c r="AI110" s="7" t="s">
        <v>563</v>
      </c>
      <c r="AJ110" s="6"/>
      <c r="AK110" s="6" t="s">
        <v>360</v>
      </c>
      <c r="AL110" s="6" t="s">
        <v>360</v>
      </c>
      <c r="AM110" s="6"/>
      <c r="AN110" s="6">
        <v>20016</v>
      </c>
      <c r="AO110" s="6" t="s">
        <v>564</v>
      </c>
      <c r="AP110" s="6" t="s">
        <v>360</v>
      </c>
      <c r="AQ110" s="6" t="s">
        <v>363</v>
      </c>
      <c r="AR110" s="6"/>
      <c r="AS110" s="6"/>
      <c r="AT110" s="6" t="s">
        <v>360</v>
      </c>
      <c r="AU110" s="6" t="s">
        <v>363</v>
      </c>
      <c r="AV110" s="6"/>
      <c r="AW110" s="6"/>
      <c r="AX110" s="6" t="s">
        <v>360</v>
      </c>
      <c r="AY110" s="6" t="s">
        <v>363</v>
      </c>
      <c r="AZ110" s="6"/>
      <c r="BA110" s="6"/>
      <c r="BB110" s="6" t="s">
        <v>360</v>
      </c>
      <c r="BC110" s="6" t="s">
        <v>363</v>
      </c>
      <c r="BD110" s="6"/>
      <c r="BE110" s="6"/>
      <c r="BF110" s="6" t="s">
        <v>360</v>
      </c>
      <c r="BG110" s="6" t="s">
        <v>363</v>
      </c>
      <c r="BH110" s="6"/>
      <c r="BI110" s="6"/>
      <c r="BJ110" s="6" t="s">
        <v>360</v>
      </c>
      <c r="BK110" s="6" t="s">
        <v>363</v>
      </c>
      <c r="BL110" s="6"/>
      <c r="BM110" s="6"/>
      <c r="BN110" s="6" t="s">
        <v>360</v>
      </c>
      <c r="BO110" s="6" t="s">
        <v>363</v>
      </c>
      <c r="BP110" s="6"/>
      <c r="BQ110" s="6"/>
      <c r="BR110" s="6" t="s">
        <v>360</v>
      </c>
      <c r="BS110" s="6"/>
      <c r="BT110" s="6" t="s">
        <v>360</v>
      </c>
      <c r="BU110" s="6"/>
      <c r="BV110" s="6" t="s">
        <v>360</v>
      </c>
      <c r="BW110" s="6"/>
      <c r="BX110" s="6" t="s">
        <v>348</v>
      </c>
      <c r="BY110" s="6" t="s">
        <v>565</v>
      </c>
      <c r="BZ110" s="6" t="s">
        <v>348</v>
      </c>
      <c r="CA110" s="7" t="s">
        <v>566</v>
      </c>
    </row>
    <row r="111" spans="1:79" ht="15" customHeight="1" x14ac:dyDescent="0.25">
      <c r="A111" s="5" t="s">
        <v>158</v>
      </c>
      <c r="B111" s="6" t="s">
        <v>360</v>
      </c>
      <c r="C111" s="6"/>
      <c r="D111" s="6" t="s">
        <v>360</v>
      </c>
      <c r="E111" s="6" t="s">
        <v>796</v>
      </c>
      <c r="F111" s="6" t="s">
        <v>363</v>
      </c>
      <c r="G111" s="6" t="s">
        <v>360</v>
      </c>
      <c r="H111" s="6" t="s">
        <v>783</v>
      </c>
      <c r="I111" s="6">
        <v>61</v>
      </c>
      <c r="J111" s="6" t="s">
        <v>360</v>
      </c>
      <c r="K111" s="6" t="s">
        <v>360</v>
      </c>
      <c r="L111" s="6" t="s">
        <v>363</v>
      </c>
      <c r="M111" s="6" t="s">
        <v>360</v>
      </c>
      <c r="N111" s="6" t="s">
        <v>797</v>
      </c>
      <c r="O111" s="6"/>
      <c r="P111" s="6"/>
      <c r="Q111" s="6" t="s">
        <v>360</v>
      </c>
      <c r="R111" s="6" t="s">
        <v>785</v>
      </c>
      <c r="S111" s="6" t="s">
        <v>360</v>
      </c>
      <c r="T111" s="6" t="s">
        <v>786</v>
      </c>
      <c r="U111" s="6"/>
      <c r="V111" s="6"/>
      <c r="W111" s="6"/>
      <c r="X111" s="6"/>
      <c r="Y111" s="6"/>
      <c r="Z111" s="6"/>
      <c r="AA111" s="6"/>
      <c r="AB111" s="6"/>
      <c r="AC111" s="6" t="s">
        <v>360</v>
      </c>
      <c r="AD111" s="6" t="s">
        <v>360</v>
      </c>
      <c r="AE111" s="6"/>
      <c r="AF111" s="6"/>
      <c r="AG111" s="6" t="s">
        <v>360</v>
      </c>
      <c r="AH111" s="6" t="s">
        <v>360</v>
      </c>
      <c r="AI111" s="6"/>
      <c r="AJ111" s="6"/>
      <c r="AK111" s="6" t="s">
        <v>360</v>
      </c>
      <c r="AL111" s="6" t="s">
        <v>360</v>
      </c>
      <c r="AM111" s="6"/>
      <c r="AN111" s="6">
        <v>193048</v>
      </c>
      <c r="AO111" s="7" t="s">
        <v>787</v>
      </c>
      <c r="AP111" s="6" t="s">
        <v>360</v>
      </c>
      <c r="AQ111" s="6" t="s">
        <v>360</v>
      </c>
      <c r="AR111" s="6"/>
      <c r="AS111" s="6"/>
      <c r="AT111" s="6" t="s">
        <v>360</v>
      </c>
      <c r="AU111" s="6" t="s">
        <v>360</v>
      </c>
      <c r="AV111" s="6"/>
      <c r="AW111" s="6"/>
      <c r="AX111" s="6" t="s">
        <v>360</v>
      </c>
      <c r="AY111" s="6" t="s">
        <v>360</v>
      </c>
      <c r="AZ111" s="6"/>
      <c r="BA111" s="6"/>
      <c r="BB111" s="6" t="s">
        <v>360</v>
      </c>
      <c r="BC111" s="6" t="s">
        <v>360</v>
      </c>
      <c r="BD111" s="6"/>
      <c r="BE111" s="6"/>
      <c r="BF111" s="6" t="s">
        <v>360</v>
      </c>
      <c r="BG111" s="6" t="s">
        <v>360</v>
      </c>
      <c r="BH111" s="6"/>
      <c r="BI111" s="6"/>
      <c r="BJ111" s="6" t="s">
        <v>360</v>
      </c>
      <c r="BK111" s="6" t="s">
        <v>360</v>
      </c>
      <c r="BL111" s="6"/>
      <c r="BM111" s="6"/>
      <c r="BN111" s="6" t="s">
        <v>360</v>
      </c>
      <c r="BO111" s="6" t="s">
        <v>363</v>
      </c>
      <c r="BP111" s="6"/>
      <c r="BQ111" s="6"/>
      <c r="BR111" s="6" t="s">
        <v>363</v>
      </c>
      <c r="BS111" s="6"/>
      <c r="BT111" s="6" t="s">
        <v>360</v>
      </c>
      <c r="BU111" s="6"/>
      <c r="BV111" s="6" t="s">
        <v>360</v>
      </c>
      <c r="BW111" s="6"/>
      <c r="BX111" s="6" t="s">
        <v>360</v>
      </c>
      <c r="BY111" s="6" t="s">
        <v>788</v>
      </c>
      <c r="BZ111" s="6" t="s">
        <v>363</v>
      </c>
      <c r="CA111" s="6" t="s">
        <v>789</v>
      </c>
    </row>
    <row r="112" spans="1:79" ht="15" customHeight="1" x14ac:dyDescent="0.25">
      <c r="A112" s="5" t="s">
        <v>159</v>
      </c>
      <c r="B112" s="6" t="s">
        <v>360</v>
      </c>
      <c r="C112" s="6"/>
      <c r="D112" s="6" t="s">
        <v>363</v>
      </c>
      <c r="E112" s="6"/>
      <c r="F112" s="6" t="s">
        <v>363</v>
      </c>
      <c r="G112" s="6" t="s">
        <v>363</v>
      </c>
      <c r="H112" s="6" t="s">
        <v>776</v>
      </c>
      <c r="I112" s="6"/>
      <c r="J112" s="6" t="s">
        <v>360</v>
      </c>
      <c r="K112" s="6" t="s">
        <v>360</v>
      </c>
      <c r="L112" s="6" t="s">
        <v>363</v>
      </c>
      <c r="M112" s="6" t="s">
        <v>360</v>
      </c>
      <c r="N112" s="6"/>
      <c r="O112" s="6" t="s">
        <v>360</v>
      </c>
      <c r="P112" s="6"/>
      <c r="Q112" s="6" t="s">
        <v>363</v>
      </c>
      <c r="R112" s="6"/>
      <c r="S112" s="6" t="s">
        <v>360</v>
      </c>
      <c r="T112" s="7" t="s">
        <v>777</v>
      </c>
      <c r="U112" s="6" t="s">
        <v>360</v>
      </c>
      <c r="V112" s="6" t="s">
        <v>363</v>
      </c>
      <c r="W112" s="6"/>
      <c r="X112" s="6"/>
      <c r="Y112" s="6" t="s">
        <v>404</v>
      </c>
      <c r="Z112" s="6" t="s">
        <v>404</v>
      </c>
      <c r="AA112" s="6"/>
      <c r="AB112" s="6"/>
      <c r="AC112" s="6" t="s">
        <v>404</v>
      </c>
      <c r="AD112" s="6" t="s">
        <v>404</v>
      </c>
      <c r="AE112" s="6"/>
      <c r="AF112" s="6"/>
      <c r="AG112" s="6" t="s">
        <v>360</v>
      </c>
      <c r="AH112" s="6" t="s">
        <v>363</v>
      </c>
      <c r="AI112" s="6"/>
      <c r="AJ112" s="6"/>
      <c r="AK112" s="6" t="s">
        <v>363</v>
      </c>
      <c r="AL112" s="6" t="s">
        <v>363</v>
      </c>
      <c r="AM112" s="6"/>
      <c r="AN112" s="6"/>
      <c r="AO112" s="6"/>
      <c r="AP112" s="6" t="s">
        <v>360</v>
      </c>
      <c r="AQ112" s="6" t="s">
        <v>363</v>
      </c>
      <c r="AR112" s="6"/>
      <c r="AS112" s="6"/>
      <c r="AT112" s="6" t="s">
        <v>360</v>
      </c>
      <c r="AU112" s="6" t="s">
        <v>363</v>
      </c>
      <c r="AV112" s="6"/>
      <c r="AW112" s="6"/>
      <c r="AX112" s="6" t="s">
        <v>360</v>
      </c>
      <c r="AY112" s="6" t="s">
        <v>363</v>
      </c>
      <c r="AZ112" s="6"/>
      <c r="BA112" s="6"/>
      <c r="BB112" s="6" t="s">
        <v>360</v>
      </c>
      <c r="BC112" s="6" t="s">
        <v>363</v>
      </c>
      <c r="BD112" s="6"/>
      <c r="BE112" s="6"/>
      <c r="BF112" s="6" t="s">
        <v>360</v>
      </c>
      <c r="BG112" s="6" t="s">
        <v>363</v>
      </c>
      <c r="BH112" s="6"/>
      <c r="BI112" s="6"/>
      <c r="BJ112" s="6" t="s">
        <v>360</v>
      </c>
      <c r="BK112" s="6" t="s">
        <v>363</v>
      </c>
      <c r="BL112" s="6"/>
      <c r="BM112" s="6"/>
      <c r="BN112" s="6" t="s">
        <v>360</v>
      </c>
      <c r="BO112" s="6" t="s">
        <v>363</v>
      </c>
      <c r="BP112" s="6"/>
      <c r="BQ112" s="6"/>
      <c r="BR112" s="6" t="s">
        <v>360</v>
      </c>
      <c r="BS112" s="6"/>
      <c r="BT112" s="6" t="s">
        <v>360</v>
      </c>
      <c r="BU112" s="6"/>
      <c r="BV112" s="6" t="s">
        <v>360</v>
      </c>
      <c r="BW112" s="6"/>
      <c r="BX112" s="6" t="s">
        <v>404</v>
      </c>
      <c r="BY112" s="6" t="s">
        <v>404</v>
      </c>
      <c r="BZ112" s="6" t="s">
        <v>404</v>
      </c>
      <c r="CA112" s="6" t="s">
        <v>404</v>
      </c>
    </row>
    <row r="113" spans="1:79" ht="15" customHeight="1" x14ac:dyDescent="0.25">
      <c r="A113" s="5" t="s">
        <v>160</v>
      </c>
      <c r="B113" s="6" t="s">
        <v>360</v>
      </c>
      <c r="C113" s="6"/>
      <c r="D113" s="6" t="s">
        <v>363</v>
      </c>
      <c r="E113" s="6"/>
      <c r="F113" s="6" t="s">
        <v>363</v>
      </c>
      <c r="G113" s="6" t="s">
        <v>363</v>
      </c>
      <c r="H113" s="6"/>
      <c r="I113" s="6"/>
      <c r="J113" s="6" t="s">
        <v>360</v>
      </c>
      <c r="K113" s="6" t="s">
        <v>360</v>
      </c>
      <c r="L113" s="6" t="s">
        <v>363</v>
      </c>
      <c r="M113" s="6" t="s">
        <v>360</v>
      </c>
      <c r="N113" s="6" t="s">
        <v>1055</v>
      </c>
      <c r="O113" s="6" t="s">
        <v>360</v>
      </c>
      <c r="P113" s="6"/>
      <c r="Q113" s="6" t="s">
        <v>360</v>
      </c>
      <c r="R113" s="6" t="s">
        <v>573</v>
      </c>
      <c r="S113" s="6" t="s">
        <v>363</v>
      </c>
      <c r="T113" s="6" t="s">
        <v>1075</v>
      </c>
      <c r="U113" s="6" t="s">
        <v>539</v>
      </c>
      <c r="V113" s="6" t="s">
        <v>539</v>
      </c>
      <c r="W113" s="6"/>
      <c r="X113" s="6"/>
      <c r="Y113" s="6" t="s">
        <v>363</v>
      </c>
      <c r="Z113" s="6" t="s">
        <v>363</v>
      </c>
      <c r="AA113" s="6"/>
      <c r="AB113" s="6"/>
      <c r="AC113" s="6" t="s">
        <v>539</v>
      </c>
      <c r="AD113" s="6" t="s">
        <v>539</v>
      </c>
      <c r="AE113" s="6"/>
      <c r="AF113" s="6"/>
      <c r="AG113" s="6" t="s">
        <v>360</v>
      </c>
      <c r="AH113" s="6" t="s">
        <v>360</v>
      </c>
      <c r="AI113" s="6"/>
      <c r="AJ113" s="6"/>
      <c r="AK113" s="6" t="s">
        <v>360</v>
      </c>
      <c r="AL113" s="6" t="s">
        <v>360</v>
      </c>
      <c r="AM113" s="6"/>
      <c r="AN113" s="6"/>
      <c r="AO113" s="6"/>
      <c r="AP113" s="6" t="s">
        <v>363</v>
      </c>
      <c r="AQ113" s="6" t="s">
        <v>363</v>
      </c>
      <c r="AR113" s="6"/>
      <c r="AS113" s="6"/>
      <c r="AT113" s="6" t="s">
        <v>360</v>
      </c>
      <c r="AU113" s="6" t="s">
        <v>360</v>
      </c>
      <c r="AV113" s="6"/>
      <c r="AW113" s="6"/>
      <c r="AX113" s="6" t="s">
        <v>360</v>
      </c>
      <c r="AY113" s="6" t="s">
        <v>360</v>
      </c>
      <c r="AZ113" s="6"/>
      <c r="BA113" s="6"/>
      <c r="BB113" s="6" t="s">
        <v>360</v>
      </c>
      <c r="BC113" s="6" t="s">
        <v>360</v>
      </c>
      <c r="BD113" s="6"/>
      <c r="BE113" s="6"/>
      <c r="BF113" s="6" t="s">
        <v>360</v>
      </c>
      <c r="BG113" s="6" t="s">
        <v>360</v>
      </c>
      <c r="BH113" s="6"/>
      <c r="BI113" s="6"/>
      <c r="BJ113" s="6" t="s">
        <v>360</v>
      </c>
      <c r="BK113" s="6" t="s">
        <v>360</v>
      </c>
      <c r="BL113" s="6"/>
      <c r="BM113" s="6"/>
      <c r="BN113" s="6" t="s">
        <v>360</v>
      </c>
      <c r="BO113" s="6" t="s">
        <v>360</v>
      </c>
      <c r="BP113" s="6"/>
      <c r="BQ113" s="6"/>
      <c r="BR113" s="6" t="s">
        <v>360</v>
      </c>
      <c r="BS113" s="6"/>
      <c r="BT113" s="6" t="s">
        <v>363</v>
      </c>
      <c r="BU113" s="6"/>
      <c r="BV113" s="6" t="s">
        <v>360</v>
      </c>
      <c r="BW113" s="6"/>
      <c r="BX113" s="6" t="s">
        <v>363</v>
      </c>
      <c r="BY113" s="6"/>
      <c r="BZ113" s="6" t="s">
        <v>363</v>
      </c>
      <c r="CA113" s="6"/>
    </row>
    <row r="114" spans="1:79" ht="15" customHeight="1" x14ac:dyDescent="0.25">
      <c r="A114" s="5" t="s">
        <v>161</v>
      </c>
      <c r="B114" s="6" t="s">
        <v>360</v>
      </c>
      <c r="C114" s="6"/>
      <c r="D114" s="6" t="s">
        <v>363</v>
      </c>
      <c r="E114" s="6"/>
      <c r="F114" s="6" t="s">
        <v>360</v>
      </c>
      <c r="G114" s="6" t="s">
        <v>360</v>
      </c>
      <c r="H114" s="7" t="s">
        <v>473</v>
      </c>
      <c r="I114" s="6">
        <v>50</v>
      </c>
      <c r="J114" s="6" t="s">
        <v>360</v>
      </c>
      <c r="K114" s="6" t="s">
        <v>360</v>
      </c>
      <c r="L114" s="6" t="s">
        <v>360</v>
      </c>
      <c r="M114" s="6" t="s">
        <v>360</v>
      </c>
      <c r="N114" s="7" t="s">
        <v>474</v>
      </c>
      <c r="O114" s="6" t="s">
        <v>360</v>
      </c>
      <c r="P114" s="6">
        <v>0</v>
      </c>
      <c r="Q114" s="6" t="s">
        <v>360</v>
      </c>
      <c r="R114" s="6" t="s">
        <v>475</v>
      </c>
      <c r="S114" s="6" t="s">
        <v>360</v>
      </c>
      <c r="T114" s="6" t="s">
        <v>476</v>
      </c>
      <c r="U114" s="6" t="s">
        <v>360</v>
      </c>
      <c r="V114" s="6" t="s">
        <v>360</v>
      </c>
      <c r="W114" s="6"/>
      <c r="X114" s="6"/>
      <c r="Y114" s="6" t="s">
        <v>360</v>
      </c>
      <c r="Z114" s="6" t="s">
        <v>360</v>
      </c>
      <c r="AA114" s="6"/>
      <c r="AB114" s="6"/>
      <c r="AC114" s="6" t="s">
        <v>360</v>
      </c>
      <c r="AD114" s="6" t="s">
        <v>360</v>
      </c>
      <c r="AE114" s="6"/>
      <c r="AF114" s="6"/>
      <c r="AG114" s="6" t="s">
        <v>360</v>
      </c>
      <c r="AH114" s="6" t="s">
        <v>360</v>
      </c>
      <c r="AI114" s="6"/>
      <c r="AJ114" s="6"/>
      <c r="AK114" s="6" t="s">
        <v>360</v>
      </c>
      <c r="AL114" s="6" t="s">
        <v>360</v>
      </c>
      <c r="AM114" s="6"/>
      <c r="AN114" s="6">
        <v>175000</v>
      </c>
      <c r="AO114" s="6" t="s">
        <v>448</v>
      </c>
      <c r="AP114" s="6" t="s">
        <v>360</v>
      </c>
      <c r="AQ114" s="6" t="s">
        <v>360</v>
      </c>
      <c r="AR114" s="6"/>
      <c r="AS114" s="6"/>
      <c r="AT114" s="6" t="s">
        <v>360</v>
      </c>
      <c r="AU114" s="6" t="s">
        <v>363</v>
      </c>
      <c r="AV114" s="6"/>
      <c r="AW114" s="6"/>
      <c r="AX114" s="6" t="s">
        <v>360</v>
      </c>
      <c r="AY114" s="6" t="s">
        <v>363</v>
      </c>
      <c r="AZ114" s="6"/>
      <c r="BA114" s="6"/>
      <c r="BB114" s="6" t="s">
        <v>360</v>
      </c>
      <c r="BC114" s="6" t="s">
        <v>363</v>
      </c>
      <c r="BD114" s="6"/>
      <c r="BE114" s="6"/>
      <c r="BF114" s="6" t="s">
        <v>360</v>
      </c>
      <c r="BG114" s="6" t="s">
        <v>363</v>
      </c>
      <c r="BH114" s="6"/>
      <c r="BI114" s="6"/>
      <c r="BJ114" s="6" t="s">
        <v>360</v>
      </c>
      <c r="BK114" s="6" t="s">
        <v>363</v>
      </c>
      <c r="BL114" s="6"/>
      <c r="BM114" s="6"/>
      <c r="BN114" s="6" t="s">
        <v>360</v>
      </c>
      <c r="BO114" s="6" t="s">
        <v>363</v>
      </c>
      <c r="BP114" s="6"/>
      <c r="BQ114" s="6"/>
      <c r="BR114" s="6" t="s">
        <v>360</v>
      </c>
      <c r="BS114" s="6"/>
      <c r="BT114" s="6" t="s">
        <v>360</v>
      </c>
      <c r="BU114" s="6"/>
      <c r="BV114" s="6" t="s">
        <v>360</v>
      </c>
      <c r="BW114" s="6"/>
      <c r="BX114" s="6" t="s">
        <v>348</v>
      </c>
      <c r="BY114" s="6" t="s">
        <v>288</v>
      </c>
      <c r="BZ114" s="6" t="s">
        <v>363</v>
      </c>
      <c r="CA114" s="6"/>
    </row>
    <row r="115" spans="1:79" ht="15" customHeight="1" x14ac:dyDescent="0.25">
      <c r="A115" s="5" t="s">
        <v>162</v>
      </c>
      <c r="B115" s="6" t="s">
        <v>360</v>
      </c>
      <c r="C115" s="6"/>
      <c r="D115" s="6" t="s">
        <v>363</v>
      </c>
      <c r="E115" s="6"/>
      <c r="F115" s="6" t="s">
        <v>363</v>
      </c>
      <c r="G115" s="6" t="s">
        <v>363</v>
      </c>
      <c r="H115" s="6" t="s">
        <v>776</v>
      </c>
      <c r="I115" s="6"/>
      <c r="J115" s="6" t="s">
        <v>360</v>
      </c>
      <c r="K115" s="6" t="s">
        <v>360</v>
      </c>
      <c r="L115" s="6" t="s">
        <v>363</v>
      </c>
      <c r="M115" s="6" t="s">
        <v>360</v>
      </c>
      <c r="N115" s="6"/>
      <c r="O115" s="6" t="s">
        <v>360</v>
      </c>
      <c r="P115" s="6"/>
      <c r="Q115" s="6" t="s">
        <v>363</v>
      </c>
      <c r="R115" s="6"/>
      <c r="S115" s="6" t="s">
        <v>360</v>
      </c>
      <c r="T115" s="7" t="s">
        <v>777</v>
      </c>
      <c r="U115" s="6" t="s">
        <v>360</v>
      </c>
      <c r="V115" s="6" t="s">
        <v>363</v>
      </c>
      <c r="W115" s="6"/>
      <c r="X115" s="6"/>
      <c r="Y115" s="6" t="s">
        <v>404</v>
      </c>
      <c r="Z115" s="6" t="s">
        <v>404</v>
      </c>
      <c r="AA115" s="6"/>
      <c r="AB115" s="6"/>
      <c r="AC115" s="6" t="s">
        <v>404</v>
      </c>
      <c r="AD115" s="6" t="s">
        <v>404</v>
      </c>
      <c r="AE115" s="6"/>
      <c r="AF115" s="6"/>
      <c r="AG115" s="6" t="s">
        <v>360</v>
      </c>
      <c r="AH115" s="6" t="s">
        <v>363</v>
      </c>
      <c r="AI115" s="6"/>
      <c r="AJ115" s="6"/>
      <c r="AK115" s="6" t="s">
        <v>363</v>
      </c>
      <c r="AL115" s="6" t="s">
        <v>363</v>
      </c>
      <c r="AM115" s="6"/>
      <c r="AN115" s="6"/>
      <c r="AO115" s="6"/>
      <c r="AP115" s="6" t="s">
        <v>360</v>
      </c>
      <c r="AQ115" s="6" t="s">
        <v>363</v>
      </c>
      <c r="AR115" s="6"/>
      <c r="AS115" s="6"/>
      <c r="AT115" s="6" t="s">
        <v>360</v>
      </c>
      <c r="AU115" s="6" t="s">
        <v>363</v>
      </c>
      <c r="AV115" s="6"/>
      <c r="AW115" s="6"/>
      <c r="AX115" s="6" t="s">
        <v>360</v>
      </c>
      <c r="AY115" s="6" t="s">
        <v>363</v>
      </c>
      <c r="AZ115" s="6"/>
      <c r="BA115" s="6"/>
      <c r="BB115" s="6" t="s">
        <v>360</v>
      </c>
      <c r="BC115" s="6" t="s">
        <v>363</v>
      </c>
      <c r="BD115" s="6"/>
      <c r="BE115" s="6"/>
      <c r="BF115" s="6" t="s">
        <v>360</v>
      </c>
      <c r="BG115" s="6" t="s">
        <v>363</v>
      </c>
      <c r="BH115" s="6"/>
      <c r="BI115" s="6"/>
      <c r="BJ115" s="6" t="s">
        <v>360</v>
      </c>
      <c r="BK115" s="6" t="s">
        <v>363</v>
      </c>
      <c r="BL115" s="6"/>
      <c r="BM115" s="6"/>
      <c r="BN115" s="6" t="s">
        <v>360</v>
      </c>
      <c r="BO115" s="6" t="s">
        <v>363</v>
      </c>
      <c r="BP115" s="6"/>
      <c r="BQ115" s="6"/>
      <c r="BR115" s="6" t="s">
        <v>360</v>
      </c>
      <c r="BS115" s="6"/>
      <c r="BT115" s="6" t="s">
        <v>360</v>
      </c>
      <c r="BU115" s="6"/>
      <c r="BV115" s="6" t="s">
        <v>360</v>
      </c>
      <c r="BW115" s="6"/>
      <c r="BX115" s="6" t="s">
        <v>404</v>
      </c>
      <c r="BY115" s="6" t="s">
        <v>404</v>
      </c>
      <c r="BZ115" s="6" t="s">
        <v>404</v>
      </c>
      <c r="CA115" s="6" t="s">
        <v>404</v>
      </c>
    </row>
    <row r="116" spans="1:79" ht="15" customHeight="1" x14ac:dyDescent="0.25">
      <c r="A116" s="5" t="s">
        <v>834</v>
      </c>
      <c r="B116" s="6" t="s">
        <v>360</v>
      </c>
      <c r="C116" s="6"/>
      <c r="D116" s="6" t="s">
        <v>348</v>
      </c>
      <c r="E116" s="6" t="s">
        <v>835</v>
      </c>
      <c r="F116" s="6" t="s">
        <v>363</v>
      </c>
      <c r="G116" s="6" t="s">
        <v>363</v>
      </c>
      <c r="H116" s="6" t="s">
        <v>836</v>
      </c>
      <c r="I116" s="6"/>
      <c r="J116" s="6" t="s">
        <v>363</v>
      </c>
      <c r="K116" s="6" t="s">
        <v>360</v>
      </c>
      <c r="L116" s="6" t="s">
        <v>360</v>
      </c>
      <c r="M116" s="6" t="s">
        <v>360</v>
      </c>
      <c r="N116" s="6" t="s">
        <v>837</v>
      </c>
      <c r="O116" s="6" t="s">
        <v>360</v>
      </c>
      <c r="P116" s="6">
        <v>4</v>
      </c>
      <c r="Q116" s="6" t="s">
        <v>360</v>
      </c>
      <c r="R116" s="6" t="s">
        <v>838</v>
      </c>
      <c r="S116" s="6" t="s">
        <v>360</v>
      </c>
      <c r="T116" s="6" t="s">
        <v>839</v>
      </c>
      <c r="U116" s="6" t="s">
        <v>363</v>
      </c>
      <c r="V116" s="6" t="s">
        <v>363</v>
      </c>
      <c r="W116" s="6"/>
      <c r="X116" s="6"/>
      <c r="Y116" s="6" t="s">
        <v>363</v>
      </c>
      <c r="Z116" s="6" t="s">
        <v>363</v>
      </c>
      <c r="AA116" s="6"/>
      <c r="AB116" s="6"/>
      <c r="AC116" s="6" t="s">
        <v>363</v>
      </c>
      <c r="AD116" s="6" t="s">
        <v>363</v>
      </c>
      <c r="AE116" s="6"/>
      <c r="AF116" s="6"/>
      <c r="AG116" s="6" t="s">
        <v>360</v>
      </c>
      <c r="AH116" s="6" t="s">
        <v>363</v>
      </c>
      <c r="AI116" s="6"/>
      <c r="AJ116" s="6"/>
      <c r="AK116" s="6" t="s">
        <v>360</v>
      </c>
      <c r="AL116" s="6" t="s">
        <v>360</v>
      </c>
      <c r="AM116" s="6"/>
      <c r="AN116" s="6">
        <v>104000</v>
      </c>
      <c r="AO116" s="6" t="s">
        <v>841</v>
      </c>
      <c r="AP116" s="6" t="s">
        <v>363</v>
      </c>
      <c r="AQ116" s="6" t="s">
        <v>363</v>
      </c>
      <c r="AR116" s="6"/>
      <c r="AS116" s="6"/>
      <c r="AT116" s="6" t="s">
        <v>360</v>
      </c>
      <c r="AU116" s="6" t="s">
        <v>363</v>
      </c>
      <c r="AV116" s="6"/>
      <c r="AW116" s="6"/>
      <c r="AX116" s="6" t="s">
        <v>360</v>
      </c>
      <c r="AY116" s="6" t="s">
        <v>363</v>
      </c>
      <c r="AZ116" s="6"/>
      <c r="BA116" s="6"/>
      <c r="BB116" s="6" t="s">
        <v>360</v>
      </c>
      <c r="BC116" s="6" t="s">
        <v>363</v>
      </c>
      <c r="BD116" s="6"/>
      <c r="BE116" s="6"/>
      <c r="BF116" s="6" t="s">
        <v>360</v>
      </c>
      <c r="BG116" s="6" t="s">
        <v>363</v>
      </c>
      <c r="BH116" s="6"/>
      <c r="BI116" s="6"/>
      <c r="BJ116" s="6" t="s">
        <v>360</v>
      </c>
      <c r="BK116" s="6" t="s">
        <v>363</v>
      </c>
      <c r="BL116" s="6"/>
      <c r="BM116" s="6"/>
      <c r="BN116" s="6" t="s">
        <v>360</v>
      </c>
      <c r="BO116" s="6" t="s">
        <v>360</v>
      </c>
      <c r="BP116" s="6"/>
      <c r="BQ116" s="6" t="s">
        <v>840</v>
      </c>
      <c r="BR116" s="6" t="s">
        <v>363</v>
      </c>
      <c r="BS116" s="6"/>
      <c r="BT116" s="6" t="s">
        <v>360</v>
      </c>
      <c r="BU116" s="6"/>
      <c r="BV116" s="6" t="s">
        <v>360</v>
      </c>
      <c r="BW116" s="6"/>
      <c r="BX116" s="6" t="s">
        <v>363</v>
      </c>
      <c r="BY116" s="6" t="s">
        <v>842</v>
      </c>
      <c r="BZ116" s="6" t="s">
        <v>363</v>
      </c>
      <c r="CA116" s="6" t="s">
        <v>843</v>
      </c>
    </row>
    <row r="117" spans="1:79" ht="15" customHeight="1" x14ac:dyDescent="0.25">
      <c r="A117" s="5" t="s">
        <v>163</v>
      </c>
      <c r="B117" s="6" t="s">
        <v>360</v>
      </c>
      <c r="C117" s="6"/>
      <c r="D117" s="6" t="s">
        <v>363</v>
      </c>
      <c r="E117" s="6"/>
      <c r="F117" s="6" t="s">
        <v>363</v>
      </c>
      <c r="G117" s="6" t="s">
        <v>363</v>
      </c>
      <c r="H117" s="6" t="s">
        <v>477</v>
      </c>
      <c r="I117" s="6"/>
      <c r="J117" s="6" t="s">
        <v>360</v>
      </c>
      <c r="K117" s="6" t="s">
        <v>360</v>
      </c>
      <c r="L117" s="6" t="s">
        <v>360</v>
      </c>
      <c r="M117" s="6" t="s">
        <v>360</v>
      </c>
      <c r="N117" s="6" t="s">
        <v>478</v>
      </c>
      <c r="O117" s="6" t="s">
        <v>360</v>
      </c>
      <c r="P117" s="6"/>
      <c r="Q117" s="6" t="s">
        <v>363</v>
      </c>
      <c r="R117" s="6"/>
      <c r="S117" s="6" t="s">
        <v>360</v>
      </c>
      <c r="T117" s="6" t="s">
        <v>479</v>
      </c>
      <c r="U117" s="6" t="s">
        <v>404</v>
      </c>
      <c r="V117" s="6" t="s">
        <v>404</v>
      </c>
      <c r="W117" s="6"/>
      <c r="X117" s="6"/>
      <c r="Y117" s="6" t="s">
        <v>404</v>
      </c>
      <c r="Z117" s="6" t="s">
        <v>404</v>
      </c>
      <c r="AA117" s="6"/>
      <c r="AB117" s="6"/>
      <c r="AC117" s="6" t="s">
        <v>363</v>
      </c>
      <c r="AD117" s="6" t="s">
        <v>363</v>
      </c>
      <c r="AE117" s="6"/>
      <c r="AF117" s="6"/>
      <c r="AG117" s="6" t="s">
        <v>360</v>
      </c>
      <c r="AH117" s="6"/>
      <c r="AI117" s="6"/>
      <c r="AJ117" s="6"/>
      <c r="AK117" s="6" t="s">
        <v>360</v>
      </c>
      <c r="AL117" s="6" t="s">
        <v>360</v>
      </c>
      <c r="AM117" s="6"/>
      <c r="AN117" s="6" t="s">
        <v>480</v>
      </c>
      <c r="AO117" s="6" t="s">
        <v>481</v>
      </c>
      <c r="AP117" s="6" t="s">
        <v>404</v>
      </c>
      <c r="AQ117" s="6" t="s">
        <v>404</v>
      </c>
      <c r="AR117" s="6"/>
      <c r="AS117" s="6"/>
      <c r="AT117" s="6" t="s">
        <v>360</v>
      </c>
      <c r="AU117" s="6" t="s">
        <v>360</v>
      </c>
      <c r="AV117" s="6"/>
      <c r="AW117" s="6"/>
      <c r="AX117" s="6" t="s">
        <v>360</v>
      </c>
      <c r="AY117" s="6" t="s">
        <v>404</v>
      </c>
      <c r="AZ117" s="6"/>
      <c r="BA117" s="6"/>
      <c r="BB117" s="6" t="s">
        <v>360</v>
      </c>
      <c r="BC117" s="6" t="s">
        <v>404</v>
      </c>
      <c r="BD117" s="6"/>
      <c r="BE117" s="6"/>
      <c r="BF117" s="6" t="s">
        <v>360</v>
      </c>
      <c r="BG117" s="6" t="s">
        <v>404</v>
      </c>
      <c r="BH117" s="6"/>
      <c r="BI117" s="6"/>
      <c r="BJ117" s="6" t="s">
        <v>360</v>
      </c>
      <c r="BK117" s="6" t="s">
        <v>404</v>
      </c>
      <c r="BL117" s="6"/>
      <c r="BM117" s="6"/>
      <c r="BN117" s="6" t="s">
        <v>360</v>
      </c>
      <c r="BO117" s="6" t="s">
        <v>360</v>
      </c>
      <c r="BP117" s="6"/>
      <c r="BQ117" s="6"/>
      <c r="BR117" s="6" t="s">
        <v>360</v>
      </c>
      <c r="BS117" s="6">
        <v>81559</v>
      </c>
      <c r="BT117" s="6" t="s">
        <v>404</v>
      </c>
      <c r="BU117" s="6"/>
      <c r="BV117" s="6" t="s">
        <v>360</v>
      </c>
      <c r="BW117" s="6"/>
      <c r="BX117" s="6" t="s">
        <v>363</v>
      </c>
      <c r="BY117" s="6" t="s">
        <v>482</v>
      </c>
      <c r="BZ117" s="6" t="s">
        <v>363</v>
      </c>
      <c r="CA117" s="6"/>
    </row>
    <row r="118" spans="1:79" ht="15" customHeight="1" x14ac:dyDescent="0.25">
      <c r="A118" s="5" t="s">
        <v>164</v>
      </c>
      <c r="B118" s="6" t="s">
        <v>360</v>
      </c>
      <c r="C118" s="6"/>
      <c r="D118" s="6" t="s">
        <v>363</v>
      </c>
      <c r="E118" s="6"/>
      <c r="F118" s="6" t="s">
        <v>363</v>
      </c>
      <c r="G118" s="6" t="s">
        <v>363</v>
      </c>
      <c r="H118" s="6"/>
      <c r="I118" s="6"/>
      <c r="J118" s="6" t="s">
        <v>360</v>
      </c>
      <c r="K118" s="6" t="s">
        <v>360</v>
      </c>
      <c r="L118" s="6" t="s">
        <v>363</v>
      </c>
      <c r="M118" s="6" t="s">
        <v>360</v>
      </c>
      <c r="N118" s="6" t="s">
        <v>1068</v>
      </c>
      <c r="O118" s="6" t="s">
        <v>360</v>
      </c>
      <c r="P118" s="6"/>
      <c r="Q118" s="6" t="s">
        <v>360</v>
      </c>
      <c r="R118" s="6" t="s">
        <v>1077</v>
      </c>
      <c r="S118" s="6" t="s">
        <v>360</v>
      </c>
      <c r="T118" s="6" t="s">
        <v>1078</v>
      </c>
      <c r="U118" s="6" t="s">
        <v>363</v>
      </c>
      <c r="V118" s="6" t="s">
        <v>363</v>
      </c>
      <c r="W118" s="6"/>
      <c r="X118" s="6"/>
      <c r="Y118" s="6" t="s">
        <v>363</v>
      </c>
      <c r="Z118" s="6" t="s">
        <v>363</v>
      </c>
      <c r="AA118" s="6"/>
      <c r="AB118" s="6"/>
      <c r="AC118" s="6" t="s">
        <v>363</v>
      </c>
      <c r="AD118" s="6" t="s">
        <v>363</v>
      </c>
      <c r="AE118" s="6"/>
      <c r="AF118" s="6"/>
      <c r="AG118" s="6" t="s">
        <v>360</v>
      </c>
      <c r="AH118" s="6" t="s">
        <v>363</v>
      </c>
      <c r="AI118" s="6"/>
      <c r="AJ118" s="6"/>
      <c r="AK118" s="6" t="s">
        <v>360</v>
      </c>
      <c r="AL118" s="6" t="s">
        <v>360</v>
      </c>
      <c r="AM118" s="6"/>
      <c r="AN118" s="6"/>
      <c r="AO118" s="6"/>
      <c r="AP118" s="6" t="s">
        <v>360</v>
      </c>
      <c r="AQ118" s="6" t="s">
        <v>363</v>
      </c>
      <c r="AR118" s="6"/>
      <c r="AS118" s="6"/>
      <c r="AT118" s="6" t="s">
        <v>360</v>
      </c>
      <c r="AU118" s="6" t="s">
        <v>363</v>
      </c>
      <c r="AV118" s="6"/>
      <c r="AW118" s="6"/>
      <c r="AX118" s="6" t="s">
        <v>360</v>
      </c>
      <c r="AY118" s="6" t="s">
        <v>363</v>
      </c>
      <c r="AZ118" s="6"/>
      <c r="BA118" s="6"/>
      <c r="BB118" s="6" t="s">
        <v>360</v>
      </c>
      <c r="BC118" s="6" t="s">
        <v>363</v>
      </c>
      <c r="BD118" s="6"/>
      <c r="BE118" s="6"/>
      <c r="BF118" s="6" t="s">
        <v>360</v>
      </c>
      <c r="BG118" s="6" t="s">
        <v>363</v>
      </c>
      <c r="BH118" s="6"/>
      <c r="BI118" s="6"/>
      <c r="BJ118" s="6" t="s">
        <v>360</v>
      </c>
      <c r="BK118" s="6" t="s">
        <v>363</v>
      </c>
      <c r="BL118" s="6"/>
      <c r="BM118" s="6"/>
      <c r="BN118" s="6" t="s">
        <v>360</v>
      </c>
      <c r="BO118" s="6" t="s">
        <v>363</v>
      </c>
      <c r="BP118" s="6"/>
      <c r="BQ118" s="6"/>
      <c r="BR118" s="6" t="s">
        <v>363</v>
      </c>
      <c r="BS118" s="6"/>
      <c r="BT118" s="6" t="s">
        <v>363</v>
      </c>
      <c r="BU118" s="6"/>
      <c r="BV118" s="6" t="s">
        <v>363</v>
      </c>
      <c r="BW118" s="6"/>
      <c r="BX118" s="6" t="s">
        <v>348</v>
      </c>
      <c r="BY118" s="6" t="s">
        <v>1079</v>
      </c>
      <c r="BZ118" s="6" t="s">
        <v>348</v>
      </c>
      <c r="CA118" s="6" t="s">
        <v>1079</v>
      </c>
    </row>
    <row r="119" spans="1:79" ht="15" customHeight="1" x14ac:dyDescent="0.25">
      <c r="A119" s="5" t="s">
        <v>165</v>
      </c>
      <c r="B119" s="6" t="s">
        <v>360</v>
      </c>
      <c r="C119" s="6"/>
      <c r="D119" s="6" t="s">
        <v>363</v>
      </c>
      <c r="E119" s="6"/>
      <c r="F119" s="6" t="s">
        <v>360</v>
      </c>
      <c r="G119" s="6" t="s">
        <v>360</v>
      </c>
      <c r="H119" s="7" t="s">
        <v>368</v>
      </c>
      <c r="I119" s="6"/>
      <c r="J119" s="6" t="s">
        <v>360</v>
      </c>
      <c r="K119" s="6" t="s">
        <v>360</v>
      </c>
      <c r="L119" s="6" t="s">
        <v>360</v>
      </c>
      <c r="M119" s="6" t="s">
        <v>360</v>
      </c>
      <c r="N119" s="6" t="s">
        <v>369</v>
      </c>
      <c r="O119" s="6" t="s">
        <v>360</v>
      </c>
      <c r="P119" s="6">
        <v>0</v>
      </c>
      <c r="Q119" s="6" t="s">
        <v>360</v>
      </c>
      <c r="R119" s="6" t="s">
        <v>370</v>
      </c>
      <c r="S119" s="6" t="s">
        <v>363</v>
      </c>
      <c r="T119" s="8" t="s">
        <v>371</v>
      </c>
      <c r="U119" s="6" t="s">
        <v>404</v>
      </c>
      <c r="V119" s="6" t="s">
        <v>404</v>
      </c>
      <c r="W119" s="6"/>
      <c r="X119" s="6"/>
      <c r="Y119" s="6" t="s">
        <v>404</v>
      </c>
      <c r="Z119" s="6" t="s">
        <v>404</v>
      </c>
      <c r="AA119" s="6"/>
      <c r="AB119" s="6"/>
      <c r="AC119" s="6" t="s">
        <v>360</v>
      </c>
      <c r="AD119" s="6" t="s">
        <v>360</v>
      </c>
      <c r="AE119" s="6"/>
      <c r="AF119" s="6"/>
      <c r="AG119" s="6" t="s">
        <v>360</v>
      </c>
      <c r="AH119" s="6" t="s">
        <v>360</v>
      </c>
      <c r="AI119" s="6"/>
      <c r="AJ119" s="6"/>
      <c r="AK119" s="6" t="s">
        <v>360</v>
      </c>
      <c r="AL119" s="6" t="s">
        <v>360</v>
      </c>
      <c r="AM119" s="6"/>
      <c r="AN119" s="6"/>
      <c r="AO119" s="6"/>
      <c r="AP119" s="6" t="s">
        <v>360</v>
      </c>
      <c r="AQ119" s="6" t="s">
        <v>363</v>
      </c>
      <c r="AR119" s="6"/>
      <c r="AS119" s="6"/>
      <c r="AT119" s="6" t="s">
        <v>360</v>
      </c>
      <c r="AU119" s="6" t="s">
        <v>363</v>
      </c>
      <c r="AV119" s="6"/>
      <c r="AW119" s="6"/>
      <c r="AX119" s="6" t="s">
        <v>360</v>
      </c>
      <c r="AY119" s="6" t="s">
        <v>360</v>
      </c>
      <c r="AZ119" s="6"/>
      <c r="BA119" s="6"/>
      <c r="BB119" s="6" t="s">
        <v>360</v>
      </c>
      <c r="BC119" s="6" t="s">
        <v>360</v>
      </c>
      <c r="BD119" s="6"/>
      <c r="BE119" s="6"/>
      <c r="BF119" s="6" t="s">
        <v>360</v>
      </c>
      <c r="BG119" s="6" t="s">
        <v>360</v>
      </c>
      <c r="BH119" s="6"/>
      <c r="BI119" s="6"/>
      <c r="BJ119" s="6" t="s">
        <v>360</v>
      </c>
      <c r="BK119" s="6" t="s">
        <v>360</v>
      </c>
      <c r="BL119" s="6"/>
      <c r="BM119" s="6"/>
      <c r="BN119" s="6" t="s">
        <v>360</v>
      </c>
      <c r="BO119" s="6" t="s">
        <v>360</v>
      </c>
      <c r="BP119" s="6"/>
      <c r="BQ119" s="6"/>
      <c r="BR119" s="6" t="s">
        <v>360</v>
      </c>
      <c r="BS119" s="6"/>
      <c r="BT119" s="6" t="s">
        <v>360</v>
      </c>
      <c r="BU119" s="6"/>
      <c r="BV119" s="6" t="s">
        <v>360</v>
      </c>
      <c r="BW119" s="6"/>
      <c r="BX119" s="6" t="s">
        <v>348</v>
      </c>
      <c r="BY119" s="6" t="s">
        <v>288</v>
      </c>
      <c r="BZ119" s="6" t="s">
        <v>348</v>
      </c>
      <c r="CA119" s="6" t="s">
        <v>288</v>
      </c>
    </row>
    <row r="120" spans="1:79" ht="15" customHeight="1" x14ac:dyDescent="0.25">
      <c r="A120" s="5" t="s">
        <v>166</v>
      </c>
      <c r="B120" s="6" t="s">
        <v>360</v>
      </c>
      <c r="C120" s="6"/>
      <c r="D120" s="6" t="s">
        <v>348</v>
      </c>
      <c r="E120" s="6" t="s">
        <v>306</v>
      </c>
      <c r="F120" s="6" t="s">
        <v>360</v>
      </c>
      <c r="G120" s="6" t="s">
        <v>363</v>
      </c>
      <c r="H120" s="6" t="s">
        <v>307</v>
      </c>
      <c r="I120" s="6"/>
      <c r="J120" s="6" t="s">
        <v>360</v>
      </c>
      <c r="K120" s="6" t="s">
        <v>360</v>
      </c>
      <c r="L120" s="6" t="s">
        <v>360</v>
      </c>
      <c r="M120" s="6" t="s">
        <v>360</v>
      </c>
      <c r="N120" s="6"/>
      <c r="O120" s="6" t="s">
        <v>360</v>
      </c>
      <c r="P120" s="6"/>
      <c r="Q120" s="6" t="s">
        <v>360</v>
      </c>
      <c r="R120" s="6"/>
      <c r="S120" s="6" t="s">
        <v>360</v>
      </c>
      <c r="T120" s="6" t="s">
        <v>308</v>
      </c>
      <c r="U120" s="6" t="s">
        <v>360</v>
      </c>
      <c r="V120" s="6" t="s">
        <v>360</v>
      </c>
      <c r="W120" s="6"/>
      <c r="X120" s="6"/>
      <c r="Y120" s="6" t="s">
        <v>360</v>
      </c>
      <c r="Z120" s="6" t="s">
        <v>360</v>
      </c>
      <c r="AA120" s="6"/>
      <c r="AB120" s="6"/>
      <c r="AC120" s="6" t="s">
        <v>360</v>
      </c>
      <c r="AD120" s="6" t="s">
        <v>360</v>
      </c>
      <c r="AE120" s="6"/>
      <c r="AF120" s="6"/>
      <c r="AG120" s="6" t="s">
        <v>360</v>
      </c>
      <c r="AH120" s="6" t="s">
        <v>360</v>
      </c>
      <c r="AI120" s="6"/>
      <c r="AJ120" s="6"/>
      <c r="AK120" s="6" t="s">
        <v>360</v>
      </c>
      <c r="AL120" s="6" t="s">
        <v>360</v>
      </c>
      <c r="AM120" s="6"/>
      <c r="AN120" s="6"/>
      <c r="AO120" s="6"/>
      <c r="AP120" s="6" t="s">
        <v>360</v>
      </c>
      <c r="AQ120" s="6" t="s">
        <v>360</v>
      </c>
      <c r="AR120" s="6"/>
      <c r="AS120" s="6"/>
      <c r="AT120" s="6" t="s">
        <v>360</v>
      </c>
      <c r="AU120" s="6" t="s">
        <v>360</v>
      </c>
      <c r="AV120" s="6"/>
      <c r="AW120" s="6"/>
      <c r="AX120" s="6" t="s">
        <v>363</v>
      </c>
      <c r="AY120" s="6" t="s">
        <v>363</v>
      </c>
      <c r="AZ120" s="6"/>
      <c r="BA120" s="6"/>
      <c r="BB120" s="6" t="s">
        <v>363</v>
      </c>
      <c r="BC120" s="6" t="s">
        <v>363</v>
      </c>
      <c r="BD120" s="6"/>
      <c r="BE120" s="6"/>
      <c r="BF120" s="6" t="s">
        <v>363</v>
      </c>
      <c r="BG120" s="6" t="s">
        <v>363</v>
      </c>
      <c r="BH120" s="6"/>
      <c r="BI120" s="6"/>
      <c r="BJ120" s="6" t="s">
        <v>363</v>
      </c>
      <c r="BK120" s="6" t="s">
        <v>363</v>
      </c>
      <c r="BL120" s="6"/>
      <c r="BM120" s="6"/>
      <c r="BN120" s="6" t="s">
        <v>360</v>
      </c>
      <c r="BO120" s="6" t="s">
        <v>360</v>
      </c>
      <c r="BP120" s="6"/>
      <c r="BQ120" s="6"/>
      <c r="BR120" s="6" t="s">
        <v>360</v>
      </c>
      <c r="BS120" s="6"/>
      <c r="BT120" s="6" t="s">
        <v>360</v>
      </c>
      <c r="BU120" s="6"/>
      <c r="BV120" s="6" t="s">
        <v>360</v>
      </c>
      <c r="BW120" s="6"/>
      <c r="BX120" s="6" t="s">
        <v>360</v>
      </c>
      <c r="BY120" s="6" t="s">
        <v>309</v>
      </c>
      <c r="BZ120" s="6" t="s">
        <v>360</v>
      </c>
      <c r="CA120" s="6" t="s">
        <v>310</v>
      </c>
    </row>
    <row r="121" spans="1:79" ht="15" customHeight="1" x14ac:dyDescent="0.25">
      <c r="A121" s="5" t="s">
        <v>167</v>
      </c>
      <c r="B121" s="6" t="s">
        <v>360</v>
      </c>
      <c r="C121" s="6"/>
      <c r="D121" s="6" t="s">
        <v>360</v>
      </c>
      <c r="E121" s="6" t="s">
        <v>410</v>
      </c>
      <c r="F121" s="6" t="s">
        <v>363</v>
      </c>
      <c r="G121" s="6" t="s">
        <v>363</v>
      </c>
      <c r="H121" s="6" t="s">
        <v>405</v>
      </c>
      <c r="I121" s="6"/>
      <c r="J121" s="6" t="s">
        <v>363</v>
      </c>
      <c r="K121" s="6" t="s">
        <v>360</v>
      </c>
      <c r="L121" s="6" t="s">
        <v>360</v>
      </c>
      <c r="M121" s="6" t="s">
        <v>363</v>
      </c>
      <c r="N121" s="6" t="s">
        <v>405</v>
      </c>
      <c r="O121" s="6" t="s">
        <v>363</v>
      </c>
      <c r="P121" s="6"/>
      <c r="Q121" s="6" t="s">
        <v>363</v>
      </c>
      <c r="R121" s="6" t="s">
        <v>405</v>
      </c>
      <c r="S121" s="6" t="s">
        <v>363</v>
      </c>
      <c r="T121" s="6" t="s">
        <v>405</v>
      </c>
      <c r="U121" s="6" t="s">
        <v>363</v>
      </c>
      <c r="V121" s="6" t="s">
        <v>363</v>
      </c>
      <c r="W121" s="6"/>
      <c r="X121" s="6"/>
      <c r="Y121" s="6" t="s">
        <v>363</v>
      </c>
      <c r="Z121" s="6" t="s">
        <v>363</v>
      </c>
      <c r="AA121" s="6"/>
      <c r="AB121" s="6"/>
      <c r="AC121" s="6" t="s">
        <v>363</v>
      </c>
      <c r="AD121" s="6" t="s">
        <v>363</v>
      </c>
      <c r="AE121" s="6"/>
      <c r="AF121" s="6"/>
      <c r="AG121" s="24" t="s">
        <v>360</v>
      </c>
      <c r="AH121" s="6" t="s">
        <v>363</v>
      </c>
      <c r="AI121" s="6"/>
      <c r="AJ121" s="6"/>
      <c r="AK121" s="6" t="s">
        <v>360</v>
      </c>
      <c r="AL121" s="6" t="s">
        <v>360</v>
      </c>
      <c r="AM121" s="6"/>
      <c r="AN121" s="6">
        <v>70000</v>
      </c>
      <c r="AO121" s="6"/>
      <c r="AP121" s="6" t="s">
        <v>363</v>
      </c>
      <c r="AQ121" s="6" t="s">
        <v>363</v>
      </c>
      <c r="AR121" s="6"/>
      <c r="AS121" s="6"/>
      <c r="AT121" s="24" t="s">
        <v>360</v>
      </c>
      <c r="AU121" s="24" t="s">
        <v>360</v>
      </c>
      <c r="AV121" s="6"/>
      <c r="AW121" s="6"/>
      <c r="AX121" s="24" t="s">
        <v>360</v>
      </c>
      <c r="AY121" s="24" t="s">
        <v>360</v>
      </c>
      <c r="AZ121" s="6"/>
      <c r="BA121" s="6"/>
      <c r="BB121" s="24" t="s">
        <v>360</v>
      </c>
      <c r="BC121" s="24" t="s">
        <v>360</v>
      </c>
      <c r="BD121" s="6"/>
      <c r="BE121" s="6"/>
      <c r="BF121" s="24" t="s">
        <v>360</v>
      </c>
      <c r="BG121" s="24" t="s">
        <v>360</v>
      </c>
      <c r="BH121" s="6"/>
      <c r="BI121" s="6"/>
      <c r="BJ121" s="24" t="s">
        <v>360</v>
      </c>
      <c r="BK121" s="24" t="s">
        <v>360</v>
      </c>
      <c r="BL121" s="6"/>
      <c r="BM121" s="6"/>
      <c r="BN121" s="24" t="s">
        <v>360</v>
      </c>
      <c r="BO121" s="24" t="s">
        <v>360</v>
      </c>
      <c r="BP121" s="6"/>
      <c r="BQ121" s="6"/>
      <c r="BR121" s="6" t="s">
        <v>363</v>
      </c>
      <c r="BS121" s="6"/>
      <c r="BT121" s="6" t="s">
        <v>363</v>
      </c>
      <c r="BU121" s="6"/>
      <c r="BV121" s="6" t="s">
        <v>363</v>
      </c>
      <c r="BW121" s="6"/>
      <c r="BX121" s="6" t="s">
        <v>363</v>
      </c>
      <c r="BY121" s="6" t="s">
        <v>405</v>
      </c>
      <c r="BZ121" s="6" t="s">
        <v>363</v>
      </c>
      <c r="CA121" s="6" t="s">
        <v>405</v>
      </c>
    </row>
    <row r="122" spans="1:79" ht="15" customHeight="1" x14ac:dyDescent="0.25">
      <c r="A122" s="5" t="s">
        <v>168</v>
      </c>
      <c r="B122" s="6" t="s">
        <v>360</v>
      </c>
      <c r="C122" s="6"/>
      <c r="D122" s="6" t="s">
        <v>348</v>
      </c>
      <c r="E122" s="6" t="s">
        <v>855</v>
      </c>
      <c r="F122" s="6" t="s">
        <v>360</v>
      </c>
      <c r="G122" s="6" t="s">
        <v>363</v>
      </c>
      <c r="H122" s="6" t="s">
        <v>856</v>
      </c>
      <c r="I122" s="6"/>
      <c r="J122" s="6" t="s">
        <v>360</v>
      </c>
      <c r="K122" s="6" t="s">
        <v>360</v>
      </c>
      <c r="L122" s="6" t="s">
        <v>360</v>
      </c>
      <c r="M122" s="6" t="s">
        <v>360</v>
      </c>
      <c r="N122" s="6" t="s">
        <v>857</v>
      </c>
      <c r="O122" s="6" t="s">
        <v>360</v>
      </c>
      <c r="P122" s="6">
        <v>2</v>
      </c>
      <c r="Q122" s="6" t="s">
        <v>360</v>
      </c>
      <c r="R122" s="6" t="s">
        <v>859</v>
      </c>
      <c r="S122" s="6" t="s">
        <v>360</v>
      </c>
      <c r="T122" s="6" t="s">
        <v>858</v>
      </c>
      <c r="U122" s="6" t="s">
        <v>360</v>
      </c>
      <c r="V122" s="6" t="s">
        <v>360</v>
      </c>
      <c r="W122" s="6"/>
      <c r="X122" s="6"/>
      <c r="Y122" s="6" t="s">
        <v>360</v>
      </c>
      <c r="Z122" s="6" t="s">
        <v>360</v>
      </c>
      <c r="AA122" s="6"/>
      <c r="AB122" s="6"/>
      <c r="AC122" s="6" t="s">
        <v>360</v>
      </c>
      <c r="AD122" s="6" t="s">
        <v>360</v>
      </c>
      <c r="AE122" s="6"/>
      <c r="AF122" s="6"/>
      <c r="AG122" s="6" t="s">
        <v>360</v>
      </c>
      <c r="AH122" s="6" t="s">
        <v>360</v>
      </c>
      <c r="AI122" s="6"/>
      <c r="AJ122" s="6"/>
      <c r="AK122" s="6" t="s">
        <v>363</v>
      </c>
      <c r="AL122" s="6" t="s">
        <v>363</v>
      </c>
      <c r="AM122" s="6"/>
      <c r="AN122" s="6"/>
      <c r="AO122" s="6"/>
      <c r="AP122" s="6" t="s">
        <v>360</v>
      </c>
      <c r="AQ122" s="6" t="s">
        <v>360</v>
      </c>
      <c r="AR122" s="6"/>
      <c r="AS122" s="6"/>
      <c r="AT122" s="6" t="s">
        <v>360</v>
      </c>
      <c r="AU122" s="6" t="s">
        <v>360</v>
      </c>
      <c r="AV122" s="6"/>
      <c r="AW122" s="6"/>
      <c r="AX122" s="6" t="s">
        <v>360</v>
      </c>
      <c r="AY122" s="6" t="s">
        <v>360</v>
      </c>
      <c r="AZ122" s="6"/>
      <c r="BA122" s="6"/>
      <c r="BB122" s="6" t="s">
        <v>360</v>
      </c>
      <c r="BC122" s="6" t="s">
        <v>360</v>
      </c>
      <c r="BD122" s="6"/>
      <c r="BE122" s="6"/>
      <c r="BF122" s="6" t="s">
        <v>360</v>
      </c>
      <c r="BG122" s="6" t="s">
        <v>360</v>
      </c>
      <c r="BH122" s="6"/>
      <c r="BI122" s="6"/>
      <c r="BJ122" s="6" t="s">
        <v>360</v>
      </c>
      <c r="BK122" s="6" t="s">
        <v>360</v>
      </c>
      <c r="BL122" s="6"/>
      <c r="BM122" s="6"/>
      <c r="BN122" s="6" t="s">
        <v>360</v>
      </c>
      <c r="BO122" s="6" t="s">
        <v>360</v>
      </c>
      <c r="BP122" s="6"/>
      <c r="BQ122" s="6"/>
      <c r="BR122" s="6" t="s">
        <v>363</v>
      </c>
      <c r="BS122" s="6"/>
      <c r="BT122" s="6" t="s">
        <v>360</v>
      </c>
      <c r="BU122" s="6"/>
      <c r="BV122" s="6" t="s">
        <v>360</v>
      </c>
      <c r="BW122" s="6"/>
      <c r="BX122" s="6" t="s">
        <v>360</v>
      </c>
      <c r="BY122" s="7" t="s">
        <v>860</v>
      </c>
      <c r="BZ122" s="6" t="s">
        <v>360</v>
      </c>
      <c r="CA122" s="6" t="s">
        <v>861</v>
      </c>
    </row>
    <row r="123" spans="1:79" ht="15" customHeight="1" x14ac:dyDescent="0.25">
      <c r="A123" s="5" t="s">
        <v>169</v>
      </c>
      <c r="B123" s="6" t="s">
        <v>360</v>
      </c>
      <c r="C123" s="6"/>
      <c r="D123" s="6" t="s">
        <v>363</v>
      </c>
      <c r="E123" s="6"/>
      <c r="F123" s="6" t="s">
        <v>363</v>
      </c>
      <c r="G123" s="6" t="s">
        <v>360</v>
      </c>
      <c r="H123" s="7" t="s">
        <v>434</v>
      </c>
      <c r="I123" s="6"/>
      <c r="J123" s="6" t="s">
        <v>360</v>
      </c>
      <c r="K123" s="6" t="s">
        <v>360</v>
      </c>
      <c r="L123" s="6" t="s">
        <v>360</v>
      </c>
      <c r="M123" s="6" t="s">
        <v>360</v>
      </c>
      <c r="N123" s="6" t="s">
        <v>435</v>
      </c>
      <c r="O123" s="6" t="s">
        <v>360</v>
      </c>
      <c r="P123" s="6" t="s">
        <v>436</v>
      </c>
      <c r="Q123" s="6" t="s">
        <v>360</v>
      </c>
      <c r="R123" s="12" t="s">
        <v>437</v>
      </c>
      <c r="S123" s="6" t="s">
        <v>360</v>
      </c>
      <c r="T123" s="6" t="s">
        <v>438</v>
      </c>
      <c r="U123" s="6" t="s">
        <v>363</v>
      </c>
      <c r="V123" s="6" t="s">
        <v>363</v>
      </c>
      <c r="W123" s="6"/>
      <c r="X123" s="6"/>
      <c r="Y123" s="6" t="s">
        <v>363</v>
      </c>
      <c r="Z123" s="6" t="s">
        <v>363</v>
      </c>
      <c r="AA123" s="6"/>
      <c r="AB123" s="6"/>
      <c r="AC123" s="6" t="s">
        <v>363</v>
      </c>
      <c r="AD123" s="6" t="s">
        <v>363</v>
      </c>
      <c r="AE123" s="6"/>
      <c r="AF123" s="6"/>
      <c r="AG123" s="6" t="s">
        <v>360</v>
      </c>
      <c r="AH123" s="6" t="s">
        <v>360</v>
      </c>
      <c r="AI123" s="6"/>
      <c r="AJ123" s="6"/>
      <c r="AK123" s="6" t="s">
        <v>360</v>
      </c>
      <c r="AL123" s="6" t="s">
        <v>360</v>
      </c>
      <c r="AM123" s="6"/>
      <c r="AN123" s="9">
        <v>50000</v>
      </c>
      <c r="AO123" s="7" t="s">
        <v>439</v>
      </c>
      <c r="AP123" s="6" t="s">
        <v>363</v>
      </c>
      <c r="AQ123" s="6" t="s">
        <v>363</v>
      </c>
      <c r="AR123" s="6"/>
      <c r="AS123" s="6"/>
      <c r="AT123" s="6" t="s">
        <v>360</v>
      </c>
      <c r="AU123" s="6" t="s">
        <v>360</v>
      </c>
      <c r="AV123" s="6"/>
      <c r="AW123" s="6"/>
      <c r="AX123" s="6" t="s">
        <v>360</v>
      </c>
      <c r="AY123" s="6" t="s">
        <v>363</v>
      </c>
      <c r="AZ123" s="6"/>
      <c r="BA123" s="6"/>
      <c r="BB123" s="6" t="s">
        <v>360</v>
      </c>
      <c r="BC123" s="6" t="s">
        <v>363</v>
      </c>
      <c r="BD123" s="6"/>
      <c r="BE123" s="6"/>
      <c r="BF123" s="6" t="s">
        <v>360</v>
      </c>
      <c r="BG123" s="6" t="s">
        <v>363</v>
      </c>
      <c r="BH123" s="6"/>
      <c r="BI123" s="6"/>
      <c r="BJ123" s="6" t="s">
        <v>360</v>
      </c>
      <c r="BK123" s="6" t="s">
        <v>363</v>
      </c>
      <c r="BL123" s="6"/>
      <c r="BM123" s="6"/>
      <c r="BN123" s="6" t="s">
        <v>360</v>
      </c>
      <c r="BO123" s="6" t="s">
        <v>360</v>
      </c>
      <c r="BP123" s="6"/>
      <c r="BQ123" s="6"/>
      <c r="BR123" s="6" t="s">
        <v>360</v>
      </c>
      <c r="BS123" s="6"/>
      <c r="BT123" s="6" t="s">
        <v>360</v>
      </c>
      <c r="BU123" s="6"/>
      <c r="BV123" s="6" t="s">
        <v>360</v>
      </c>
      <c r="BW123" s="6"/>
      <c r="BX123" s="6" t="s">
        <v>363</v>
      </c>
      <c r="BY123" s="6"/>
      <c r="BZ123" s="6" t="s">
        <v>363</v>
      </c>
      <c r="CA123" s="7" t="s">
        <v>440</v>
      </c>
    </row>
    <row r="124" spans="1:79" ht="15" customHeight="1" x14ac:dyDescent="0.25">
      <c r="A124" s="5" t="s">
        <v>170</v>
      </c>
      <c r="B124" s="6" t="s">
        <v>360</v>
      </c>
      <c r="C124" s="6"/>
      <c r="D124" s="6" t="s">
        <v>363</v>
      </c>
      <c r="E124" s="7" t="s">
        <v>778</v>
      </c>
      <c r="F124" s="6" t="s">
        <v>363</v>
      </c>
      <c r="G124" s="6" t="s">
        <v>363</v>
      </c>
      <c r="H124" s="7" t="s">
        <v>779</v>
      </c>
      <c r="I124" s="6"/>
      <c r="J124" s="6" t="s">
        <v>360</v>
      </c>
      <c r="K124" s="6" t="s">
        <v>360</v>
      </c>
      <c r="L124" s="6" t="s">
        <v>360</v>
      </c>
      <c r="M124" s="6" t="s">
        <v>360</v>
      </c>
      <c r="N124" s="7" t="s">
        <v>780</v>
      </c>
      <c r="O124" s="6" t="s">
        <v>360</v>
      </c>
      <c r="P124" s="6">
        <v>0</v>
      </c>
      <c r="Q124" s="6" t="s">
        <v>360</v>
      </c>
      <c r="R124" s="7" t="s">
        <v>781</v>
      </c>
      <c r="S124" s="6" t="s">
        <v>363</v>
      </c>
      <c r="T124" s="6"/>
      <c r="U124" s="6" t="s">
        <v>363</v>
      </c>
      <c r="V124" s="6" t="s">
        <v>363</v>
      </c>
      <c r="W124" s="6"/>
      <c r="X124" s="6"/>
      <c r="Y124" s="6" t="s">
        <v>363</v>
      </c>
      <c r="Z124" s="6" t="s">
        <v>363</v>
      </c>
      <c r="AA124" s="6"/>
      <c r="AB124" s="6"/>
      <c r="AC124" s="6" t="s">
        <v>363</v>
      </c>
      <c r="AD124" s="6" t="s">
        <v>363</v>
      </c>
      <c r="AE124" s="6"/>
      <c r="AF124" s="6"/>
      <c r="AG124" s="6" t="s">
        <v>360</v>
      </c>
      <c r="AH124" s="6" t="s">
        <v>360</v>
      </c>
      <c r="AI124" s="6"/>
      <c r="AJ124" s="6"/>
      <c r="AK124" s="6" t="s">
        <v>360</v>
      </c>
      <c r="AL124" s="6" t="s">
        <v>360</v>
      </c>
      <c r="AM124" s="6"/>
      <c r="AN124" s="6">
        <v>14036</v>
      </c>
      <c r="AO124" s="7" t="s">
        <v>782</v>
      </c>
      <c r="AP124" s="6" t="s">
        <v>363</v>
      </c>
      <c r="AQ124" s="6" t="s">
        <v>363</v>
      </c>
      <c r="AR124" s="6"/>
      <c r="AS124" s="6"/>
      <c r="AT124" s="6" t="s">
        <v>360</v>
      </c>
      <c r="AU124" s="6" t="s">
        <v>360</v>
      </c>
      <c r="AV124" s="6"/>
      <c r="AW124" s="6"/>
      <c r="AX124" s="6" t="s">
        <v>360</v>
      </c>
      <c r="AY124" s="6" t="s">
        <v>360</v>
      </c>
      <c r="AZ124" s="6"/>
      <c r="BA124" s="6"/>
      <c r="BB124" s="6" t="s">
        <v>360</v>
      </c>
      <c r="BC124" s="6" t="s">
        <v>360</v>
      </c>
      <c r="BD124" s="6"/>
      <c r="BE124" s="6"/>
      <c r="BF124" s="6" t="s">
        <v>360</v>
      </c>
      <c r="BG124" s="6" t="s">
        <v>360</v>
      </c>
      <c r="BH124" s="6"/>
      <c r="BI124" s="6"/>
      <c r="BJ124" s="6" t="s">
        <v>360</v>
      </c>
      <c r="BK124" s="6" t="s">
        <v>360</v>
      </c>
      <c r="BL124" s="6"/>
      <c r="BM124" s="6"/>
      <c r="BN124" s="6" t="s">
        <v>360</v>
      </c>
      <c r="BO124" s="6" t="s">
        <v>360</v>
      </c>
      <c r="BP124" s="6"/>
      <c r="BQ124" s="6"/>
      <c r="BR124" s="6" t="s">
        <v>360</v>
      </c>
      <c r="BS124" s="6"/>
      <c r="BT124" s="6" t="s">
        <v>360</v>
      </c>
      <c r="BU124" s="6"/>
      <c r="BV124" s="6" t="s">
        <v>360</v>
      </c>
      <c r="BW124" s="6"/>
      <c r="BX124" s="6" t="s">
        <v>363</v>
      </c>
      <c r="BY124" s="6"/>
      <c r="BZ124" s="6" t="s">
        <v>363</v>
      </c>
      <c r="CA124" s="6"/>
    </row>
    <row r="125" spans="1:79" ht="15" customHeight="1" x14ac:dyDescent="0.25">
      <c r="A125" s="5" t="s">
        <v>171</v>
      </c>
      <c r="B125" s="6" t="s">
        <v>360</v>
      </c>
      <c r="C125" s="6"/>
      <c r="D125" s="6" t="s">
        <v>348</v>
      </c>
      <c r="E125" s="7" t="s">
        <v>727</v>
      </c>
      <c r="F125" s="6" t="s">
        <v>363</v>
      </c>
      <c r="G125" s="6" t="s">
        <v>363</v>
      </c>
      <c r="H125" s="6"/>
      <c r="I125" s="6"/>
      <c r="J125" s="6" t="s">
        <v>363</v>
      </c>
      <c r="K125" s="6" t="s">
        <v>360</v>
      </c>
      <c r="L125" s="6" t="s">
        <v>363</v>
      </c>
      <c r="M125" s="6" t="s">
        <v>360</v>
      </c>
      <c r="N125" s="6" t="s">
        <v>728</v>
      </c>
      <c r="O125" s="6" t="s">
        <v>360</v>
      </c>
      <c r="P125" s="6" t="s">
        <v>1060</v>
      </c>
      <c r="Q125" s="6" t="s">
        <v>360</v>
      </c>
      <c r="R125" s="6" t="s">
        <v>729</v>
      </c>
      <c r="S125" s="6" t="s">
        <v>360</v>
      </c>
      <c r="T125" s="6" t="s">
        <v>730</v>
      </c>
      <c r="U125" s="6"/>
      <c r="V125" s="6"/>
      <c r="W125" s="6"/>
      <c r="X125" s="6"/>
      <c r="Y125" s="6"/>
      <c r="Z125" s="6"/>
      <c r="AA125" s="6"/>
      <c r="AB125" s="6"/>
      <c r="AC125" s="6"/>
      <c r="AD125" s="6"/>
      <c r="AE125" s="6"/>
      <c r="AF125" s="6"/>
      <c r="AG125" s="6"/>
      <c r="AH125" s="6"/>
      <c r="AI125" s="6"/>
      <c r="AJ125" s="6"/>
      <c r="AK125" s="6" t="s">
        <v>360</v>
      </c>
      <c r="AL125" s="6" t="s">
        <v>360</v>
      </c>
      <c r="AM125" s="6"/>
      <c r="AN125" s="6">
        <v>60334.68</v>
      </c>
      <c r="AO125" s="6" t="s">
        <v>663</v>
      </c>
      <c r="AP125" s="6"/>
      <c r="AQ125" s="6"/>
      <c r="AR125" s="6"/>
      <c r="AS125" s="6"/>
      <c r="AT125" s="6" t="s">
        <v>360</v>
      </c>
      <c r="AU125" s="6"/>
      <c r="AV125" s="6"/>
      <c r="AW125" s="6"/>
      <c r="AX125" s="6" t="s">
        <v>360</v>
      </c>
      <c r="AY125" s="6"/>
      <c r="AZ125" s="6"/>
      <c r="BA125" s="6"/>
      <c r="BB125" s="6" t="s">
        <v>360</v>
      </c>
      <c r="BC125" s="6"/>
      <c r="BD125" s="6"/>
      <c r="BE125" s="6"/>
      <c r="BF125" s="6" t="s">
        <v>360</v>
      </c>
      <c r="BG125" s="6"/>
      <c r="BH125" s="6"/>
      <c r="BI125" s="6"/>
      <c r="BJ125" s="6" t="s">
        <v>360</v>
      </c>
      <c r="BK125" s="6"/>
      <c r="BL125" s="6"/>
      <c r="BM125" s="6"/>
      <c r="BN125" s="6" t="s">
        <v>360</v>
      </c>
      <c r="BO125" s="6"/>
      <c r="BP125" s="6"/>
      <c r="BQ125" s="6"/>
      <c r="BR125" s="6" t="s">
        <v>360</v>
      </c>
      <c r="BS125" s="6"/>
      <c r="BT125" s="6" t="s">
        <v>360</v>
      </c>
      <c r="BU125" s="6"/>
      <c r="BV125" s="6" t="s">
        <v>360</v>
      </c>
      <c r="BW125" s="6"/>
      <c r="BX125" s="6" t="s">
        <v>348</v>
      </c>
      <c r="BY125" s="6" t="s">
        <v>731</v>
      </c>
      <c r="BZ125" s="6" t="s">
        <v>360</v>
      </c>
      <c r="CA125" s="6" t="s">
        <v>732</v>
      </c>
    </row>
    <row r="126" spans="1:79" ht="15" customHeight="1" x14ac:dyDescent="0.25">
      <c r="A126" s="5" t="s">
        <v>172</v>
      </c>
      <c r="B126" s="6" t="s">
        <v>360</v>
      </c>
      <c r="C126" s="6">
        <v>947238</v>
      </c>
      <c r="D126" s="6" t="s">
        <v>360</v>
      </c>
      <c r="E126" s="6" t="s">
        <v>848</v>
      </c>
      <c r="F126" s="6" t="s">
        <v>363</v>
      </c>
      <c r="G126" s="6" t="s">
        <v>360</v>
      </c>
      <c r="H126" s="6" t="s">
        <v>849</v>
      </c>
      <c r="I126" s="6">
        <v>11</v>
      </c>
      <c r="J126" s="6" t="s">
        <v>360</v>
      </c>
      <c r="K126" s="6" t="s">
        <v>360</v>
      </c>
      <c r="L126" s="6" t="s">
        <v>363</v>
      </c>
      <c r="M126" s="6" t="s">
        <v>360</v>
      </c>
      <c r="N126" s="6" t="s">
        <v>850</v>
      </c>
      <c r="O126" s="6" t="s">
        <v>360</v>
      </c>
      <c r="P126" s="6" t="s">
        <v>1060</v>
      </c>
      <c r="Q126" s="6" t="s">
        <v>360</v>
      </c>
      <c r="R126" s="7" t="s">
        <v>851</v>
      </c>
      <c r="S126" s="6" t="s">
        <v>360</v>
      </c>
      <c r="T126" s="6" t="s">
        <v>852</v>
      </c>
      <c r="U126" s="6" t="s">
        <v>363</v>
      </c>
      <c r="V126" s="6" t="s">
        <v>363</v>
      </c>
      <c r="W126" s="6"/>
      <c r="X126" s="6"/>
      <c r="Y126" s="6" t="s">
        <v>363</v>
      </c>
      <c r="Z126" s="6" t="s">
        <v>363</v>
      </c>
      <c r="AA126" s="6"/>
      <c r="AB126" s="6"/>
      <c r="AC126" s="6" t="s">
        <v>360</v>
      </c>
      <c r="AD126" s="6" t="s">
        <v>360</v>
      </c>
      <c r="AE126" s="6"/>
      <c r="AF126" s="6"/>
      <c r="AG126" s="6" t="s">
        <v>360</v>
      </c>
      <c r="AH126" s="6" t="s">
        <v>363</v>
      </c>
      <c r="AI126" s="6"/>
      <c r="AJ126" s="6"/>
      <c r="AK126" s="6" t="s">
        <v>360</v>
      </c>
      <c r="AL126" s="6" t="s">
        <v>360</v>
      </c>
      <c r="AM126" s="6"/>
      <c r="AN126" s="6">
        <v>60275</v>
      </c>
      <c r="AO126" s="6" t="s">
        <v>853</v>
      </c>
      <c r="AP126" s="6" t="s">
        <v>360</v>
      </c>
      <c r="AQ126" s="6" t="s">
        <v>360</v>
      </c>
      <c r="AR126" s="6"/>
      <c r="AS126" s="6"/>
      <c r="AT126" s="6" t="s">
        <v>360</v>
      </c>
      <c r="AU126" s="6" t="s">
        <v>363</v>
      </c>
      <c r="AV126" s="6"/>
      <c r="AW126" s="6"/>
      <c r="AX126" s="6" t="s">
        <v>360</v>
      </c>
      <c r="AY126" s="6" t="s">
        <v>360</v>
      </c>
      <c r="AZ126" s="6"/>
      <c r="BA126" s="6"/>
      <c r="BB126" s="6" t="s">
        <v>360</v>
      </c>
      <c r="BC126" s="6" t="s">
        <v>360</v>
      </c>
      <c r="BD126" s="6"/>
      <c r="BE126" s="6"/>
      <c r="BF126" s="6" t="s">
        <v>360</v>
      </c>
      <c r="BG126" s="6" t="s">
        <v>360</v>
      </c>
      <c r="BH126" s="6"/>
      <c r="BI126" s="6"/>
      <c r="BJ126" s="6" t="s">
        <v>360</v>
      </c>
      <c r="BK126" s="6" t="s">
        <v>360</v>
      </c>
      <c r="BL126" s="6"/>
      <c r="BM126" s="6"/>
      <c r="BN126" s="6" t="s">
        <v>360</v>
      </c>
      <c r="BO126" s="6" t="s">
        <v>363</v>
      </c>
      <c r="BP126" s="6"/>
      <c r="BQ126" s="6">
        <v>55793</v>
      </c>
      <c r="BR126" s="6" t="s">
        <v>360</v>
      </c>
      <c r="BS126" s="6">
        <v>60275</v>
      </c>
      <c r="BT126" s="6" t="s">
        <v>363</v>
      </c>
      <c r="BU126" s="6"/>
      <c r="BV126" s="6" t="s">
        <v>360</v>
      </c>
      <c r="BW126" s="6"/>
      <c r="BX126" s="6" t="s">
        <v>348</v>
      </c>
      <c r="BY126" s="6" t="s">
        <v>854</v>
      </c>
      <c r="BZ126" s="6" t="s">
        <v>363</v>
      </c>
      <c r="CA126" s="6"/>
    </row>
    <row r="127" spans="1:79" ht="15" customHeight="1" x14ac:dyDescent="0.25">
      <c r="A127" s="5" t="s">
        <v>173</v>
      </c>
      <c r="B127" s="6" t="s">
        <v>360</v>
      </c>
      <c r="C127" s="6"/>
      <c r="D127" s="6" t="s">
        <v>363</v>
      </c>
      <c r="E127" s="6"/>
      <c r="F127" s="6" t="s">
        <v>363</v>
      </c>
      <c r="G127" s="6" t="s">
        <v>360</v>
      </c>
      <c r="H127" s="6" t="s">
        <v>903</v>
      </c>
      <c r="I127" s="6" t="s">
        <v>904</v>
      </c>
      <c r="J127" s="6" t="s">
        <v>363</v>
      </c>
      <c r="K127" s="6" t="s">
        <v>360</v>
      </c>
      <c r="L127" s="6" t="s">
        <v>360</v>
      </c>
      <c r="M127" s="6" t="s">
        <v>360</v>
      </c>
      <c r="N127" s="6" t="s">
        <v>905</v>
      </c>
      <c r="O127" s="6" t="s">
        <v>360</v>
      </c>
      <c r="P127" s="6">
        <v>7</v>
      </c>
      <c r="Q127" s="6" t="s">
        <v>360</v>
      </c>
      <c r="R127" s="6" t="s">
        <v>906</v>
      </c>
      <c r="S127" s="6" t="s">
        <v>360</v>
      </c>
      <c r="T127" s="6" t="s">
        <v>907</v>
      </c>
      <c r="U127" s="6" t="s">
        <v>363</v>
      </c>
      <c r="V127" s="6" t="s">
        <v>363</v>
      </c>
      <c r="W127" s="6"/>
      <c r="X127" s="6"/>
      <c r="Y127" s="6" t="s">
        <v>363</v>
      </c>
      <c r="Z127" s="6" t="s">
        <v>363</v>
      </c>
      <c r="AA127" s="6"/>
      <c r="AB127" s="6"/>
      <c r="AC127" s="6" t="s">
        <v>363</v>
      </c>
      <c r="AD127" s="6" t="s">
        <v>363</v>
      </c>
      <c r="AE127" s="6"/>
      <c r="AF127" s="6"/>
      <c r="AG127" s="6" t="s">
        <v>360</v>
      </c>
      <c r="AH127" s="6" t="s">
        <v>360</v>
      </c>
      <c r="AI127" s="6"/>
      <c r="AJ127" s="6"/>
      <c r="AK127" s="6" t="s">
        <v>363</v>
      </c>
      <c r="AL127" s="6" t="s">
        <v>363</v>
      </c>
      <c r="AM127" s="6"/>
      <c r="AN127" s="6" t="s">
        <v>363</v>
      </c>
      <c r="AO127" s="6" t="s">
        <v>363</v>
      </c>
      <c r="AP127" s="6" t="s">
        <v>363</v>
      </c>
      <c r="AQ127" s="6" t="s">
        <v>363</v>
      </c>
      <c r="AR127" s="6"/>
      <c r="AS127" s="6"/>
      <c r="AT127" s="6" t="s">
        <v>360</v>
      </c>
      <c r="AU127" s="6" t="s">
        <v>363</v>
      </c>
      <c r="AV127" s="6"/>
      <c r="AW127" s="6"/>
      <c r="AX127" s="6" t="s">
        <v>360</v>
      </c>
      <c r="AY127" s="6" t="s">
        <v>363</v>
      </c>
      <c r="AZ127" s="6"/>
      <c r="BA127" s="6"/>
      <c r="BB127" s="6" t="s">
        <v>360</v>
      </c>
      <c r="BC127" s="6" t="s">
        <v>363</v>
      </c>
      <c r="BD127" s="6"/>
      <c r="BE127" s="6"/>
      <c r="BF127" s="6" t="s">
        <v>360</v>
      </c>
      <c r="BG127" s="6" t="s">
        <v>363</v>
      </c>
      <c r="BH127" s="6"/>
      <c r="BI127" s="6"/>
      <c r="BJ127" s="6" t="s">
        <v>360</v>
      </c>
      <c r="BK127" s="6" t="s">
        <v>363</v>
      </c>
      <c r="BL127" s="6"/>
      <c r="BM127" s="6"/>
      <c r="BN127" s="6" t="s">
        <v>360</v>
      </c>
      <c r="BO127" s="6" t="s">
        <v>360</v>
      </c>
      <c r="BP127" s="6"/>
      <c r="BQ127" s="6"/>
      <c r="BR127" s="6" t="s">
        <v>360</v>
      </c>
      <c r="BS127" s="6"/>
      <c r="BT127" s="6" t="s">
        <v>360</v>
      </c>
      <c r="BU127" s="6"/>
      <c r="BV127" s="6" t="s">
        <v>360</v>
      </c>
      <c r="BW127" s="6"/>
      <c r="BX127" s="6" t="s">
        <v>348</v>
      </c>
      <c r="BY127" s="6" t="s">
        <v>908</v>
      </c>
      <c r="BZ127" s="6" t="s">
        <v>360</v>
      </c>
      <c r="CA127" s="6" t="s">
        <v>909</v>
      </c>
    </row>
    <row r="128" spans="1:79" ht="15" customHeight="1" x14ac:dyDescent="0.25">
      <c r="A128" s="5" t="s">
        <v>174</v>
      </c>
      <c r="B128" s="6" t="s">
        <v>1086</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row>
    <row r="129" spans="1:79" ht="15" customHeight="1" x14ac:dyDescent="0.25">
      <c r="A129" s="5" t="s">
        <v>175</v>
      </c>
      <c r="B129" s="6" t="s">
        <v>360</v>
      </c>
      <c r="C129" s="6">
        <v>82071</v>
      </c>
      <c r="D129" s="6" t="s">
        <v>348</v>
      </c>
      <c r="E129" s="6" t="s">
        <v>348</v>
      </c>
      <c r="F129" s="6" t="s">
        <v>363</v>
      </c>
      <c r="G129" s="6" t="s">
        <v>363</v>
      </c>
      <c r="H129" s="6"/>
      <c r="I129" s="6"/>
      <c r="J129" s="6" t="s">
        <v>360</v>
      </c>
      <c r="K129" s="6" t="s">
        <v>360</v>
      </c>
      <c r="L129" s="6" t="s">
        <v>363</v>
      </c>
      <c r="M129" s="6" t="s">
        <v>360</v>
      </c>
      <c r="N129" s="6" t="s">
        <v>352</v>
      </c>
      <c r="O129" s="6" t="s">
        <v>360</v>
      </c>
      <c r="P129" s="6">
        <v>0</v>
      </c>
      <c r="Q129" s="6" t="s">
        <v>360</v>
      </c>
      <c r="R129" s="6" t="s">
        <v>353</v>
      </c>
      <c r="S129" s="6" t="s">
        <v>360</v>
      </c>
      <c r="T129" s="6" t="s">
        <v>354</v>
      </c>
      <c r="U129" s="6" t="s">
        <v>363</v>
      </c>
      <c r="V129" s="6" t="s">
        <v>363</v>
      </c>
      <c r="W129" s="6"/>
      <c r="X129" s="6"/>
      <c r="Y129" s="6" t="s">
        <v>360</v>
      </c>
      <c r="Z129" s="6" t="s">
        <v>360</v>
      </c>
      <c r="AA129" s="6"/>
      <c r="AB129" s="6"/>
      <c r="AC129" s="6" t="s">
        <v>363</v>
      </c>
      <c r="AD129" s="6" t="s">
        <v>363</v>
      </c>
      <c r="AE129" s="6"/>
      <c r="AF129" s="6"/>
      <c r="AG129" s="6" t="s">
        <v>360</v>
      </c>
      <c r="AH129" s="6" t="s">
        <v>360</v>
      </c>
      <c r="AI129" s="6"/>
      <c r="AJ129" s="6"/>
      <c r="AK129" s="6" t="s">
        <v>360</v>
      </c>
      <c r="AL129" s="6" t="s">
        <v>360</v>
      </c>
      <c r="AM129" s="6"/>
      <c r="AN129" s="6">
        <v>77600</v>
      </c>
      <c r="AO129" s="6"/>
      <c r="AP129" s="6" t="s">
        <v>363</v>
      </c>
      <c r="AQ129" s="6" t="s">
        <v>363</v>
      </c>
      <c r="AR129" s="6"/>
      <c r="AS129" s="6"/>
      <c r="AT129" s="6" t="s">
        <v>360</v>
      </c>
      <c r="AU129" s="6" t="s">
        <v>360</v>
      </c>
      <c r="AV129" s="6"/>
      <c r="AW129" s="6"/>
      <c r="AX129" s="6" t="s">
        <v>360</v>
      </c>
      <c r="AY129" s="6" t="s">
        <v>360</v>
      </c>
      <c r="AZ129" s="6"/>
      <c r="BA129" s="6"/>
      <c r="BB129" s="6" t="s">
        <v>360</v>
      </c>
      <c r="BC129" s="6" t="s">
        <v>360</v>
      </c>
      <c r="BD129" s="6"/>
      <c r="BE129" s="6"/>
      <c r="BF129" s="6" t="s">
        <v>360</v>
      </c>
      <c r="BG129" s="6" t="s">
        <v>360</v>
      </c>
      <c r="BH129" s="6"/>
      <c r="BI129" s="6"/>
      <c r="BJ129" s="6" t="s">
        <v>360</v>
      </c>
      <c r="BK129" s="6" t="s">
        <v>360</v>
      </c>
      <c r="BL129" s="6"/>
      <c r="BM129" s="6"/>
      <c r="BN129" s="6" t="s">
        <v>360</v>
      </c>
      <c r="BO129" s="6" t="s">
        <v>363</v>
      </c>
      <c r="BP129" s="6"/>
      <c r="BQ129" s="6"/>
      <c r="BR129" s="6" t="s">
        <v>360</v>
      </c>
      <c r="BS129" s="6">
        <v>62028.5</v>
      </c>
      <c r="BT129" s="6" t="s">
        <v>363</v>
      </c>
      <c r="BU129" s="6"/>
      <c r="BV129" s="6" t="s">
        <v>360</v>
      </c>
      <c r="BW129" s="6">
        <v>77600</v>
      </c>
      <c r="BX129" s="6" t="s">
        <v>360</v>
      </c>
      <c r="BY129" s="6" t="s">
        <v>355</v>
      </c>
      <c r="BZ129" s="6" t="s">
        <v>360</v>
      </c>
      <c r="CA129" s="6" t="s">
        <v>355</v>
      </c>
    </row>
    <row r="130" spans="1:79" ht="15" customHeight="1" x14ac:dyDescent="0.25">
      <c r="A130" s="5" t="s">
        <v>947</v>
      </c>
      <c r="B130" s="6" t="s">
        <v>360</v>
      </c>
      <c r="C130" s="6"/>
      <c r="D130" s="6" t="s">
        <v>360</v>
      </c>
      <c r="E130" s="7" t="s">
        <v>946</v>
      </c>
      <c r="F130" s="6" t="s">
        <v>360</v>
      </c>
      <c r="G130" s="6" t="s">
        <v>360</v>
      </c>
      <c r="H130" s="7" t="s">
        <v>948</v>
      </c>
      <c r="I130" s="6"/>
      <c r="J130" s="6" t="s">
        <v>360</v>
      </c>
      <c r="K130" s="6" t="s">
        <v>360</v>
      </c>
      <c r="L130" s="6" t="s">
        <v>360</v>
      </c>
      <c r="M130" s="6" t="s">
        <v>360</v>
      </c>
      <c r="N130" s="7" t="s">
        <v>949</v>
      </c>
      <c r="O130" s="6" t="s">
        <v>360</v>
      </c>
      <c r="P130" s="6"/>
      <c r="Q130" s="6" t="s">
        <v>360</v>
      </c>
      <c r="R130" s="7" t="s">
        <v>950</v>
      </c>
      <c r="S130" s="6" t="s">
        <v>360</v>
      </c>
      <c r="T130" s="7" t="s">
        <v>951</v>
      </c>
      <c r="U130" s="6" t="s">
        <v>360</v>
      </c>
      <c r="V130" s="6" t="s">
        <v>360</v>
      </c>
      <c r="W130" s="6"/>
      <c r="X130" s="6"/>
      <c r="Y130" s="6" t="s">
        <v>360</v>
      </c>
      <c r="Z130" s="6" t="s">
        <v>360</v>
      </c>
      <c r="AA130" s="6"/>
      <c r="AB130" s="6"/>
      <c r="AC130" s="6" t="s">
        <v>360</v>
      </c>
      <c r="AD130" s="6" t="s">
        <v>360</v>
      </c>
      <c r="AE130" s="6"/>
      <c r="AF130" s="6"/>
      <c r="AG130" s="6" t="s">
        <v>360</v>
      </c>
      <c r="AH130" s="6" t="s">
        <v>360</v>
      </c>
      <c r="AI130" s="6"/>
      <c r="AJ130" s="6"/>
      <c r="AK130" s="6" t="s">
        <v>360</v>
      </c>
      <c r="AL130" s="6" t="s">
        <v>360</v>
      </c>
      <c r="AM130" s="6"/>
      <c r="AN130" s="6">
        <v>212242</v>
      </c>
      <c r="AO130" s="6" t="s">
        <v>738</v>
      </c>
      <c r="AP130" s="6" t="s">
        <v>360</v>
      </c>
      <c r="AQ130" s="6" t="s">
        <v>360</v>
      </c>
      <c r="AR130" s="6"/>
      <c r="AS130" s="6"/>
      <c r="AT130" s="6" t="s">
        <v>360</v>
      </c>
      <c r="AU130" s="6" t="s">
        <v>360</v>
      </c>
      <c r="AV130" s="6"/>
      <c r="AW130" s="6"/>
      <c r="AX130" s="6" t="s">
        <v>360</v>
      </c>
      <c r="AY130" s="6" t="s">
        <v>360</v>
      </c>
      <c r="AZ130" s="6"/>
      <c r="BA130" s="6"/>
      <c r="BB130" s="6" t="s">
        <v>360</v>
      </c>
      <c r="BC130" s="6" t="s">
        <v>360</v>
      </c>
      <c r="BD130" s="6"/>
      <c r="BE130" s="6"/>
      <c r="BF130" s="6" t="s">
        <v>360</v>
      </c>
      <c r="BG130" s="6" t="s">
        <v>360</v>
      </c>
      <c r="BH130" s="6"/>
      <c r="BI130" s="6"/>
      <c r="BJ130" s="6" t="s">
        <v>360</v>
      </c>
      <c r="BK130" s="6" t="s">
        <v>360</v>
      </c>
      <c r="BL130" s="6"/>
      <c r="BM130" s="6"/>
      <c r="BN130" s="6" t="s">
        <v>360</v>
      </c>
      <c r="BO130" s="6" t="s">
        <v>360</v>
      </c>
      <c r="BP130" s="6"/>
      <c r="BQ130" s="6"/>
      <c r="BR130" s="6" t="s">
        <v>360</v>
      </c>
      <c r="BS130" s="6"/>
      <c r="BT130" s="6" t="s">
        <v>360</v>
      </c>
      <c r="BU130" s="6"/>
      <c r="BV130" s="6" t="s">
        <v>360</v>
      </c>
      <c r="BW130" s="6"/>
      <c r="BX130" s="6" t="s">
        <v>360</v>
      </c>
      <c r="BY130" s="6" t="s">
        <v>952</v>
      </c>
      <c r="BZ130" s="6" t="s">
        <v>360</v>
      </c>
      <c r="CA130" s="7" t="s">
        <v>953</v>
      </c>
    </row>
    <row r="131" spans="1:79" ht="15" customHeight="1" x14ac:dyDescent="0.25">
      <c r="A131" s="5" t="s">
        <v>176</v>
      </c>
      <c r="B131" s="6" t="s">
        <v>360</v>
      </c>
      <c r="C131" s="6"/>
      <c r="D131" s="6" t="s">
        <v>363</v>
      </c>
      <c r="E131" s="6"/>
      <c r="F131" s="6" t="s">
        <v>363</v>
      </c>
      <c r="G131" s="6" t="s">
        <v>363</v>
      </c>
      <c r="H131" s="6"/>
      <c r="I131" s="6"/>
      <c r="J131" s="6" t="s">
        <v>360</v>
      </c>
      <c r="K131" s="6" t="s">
        <v>360</v>
      </c>
      <c r="L131" s="6" t="s">
        <v>363</v>
      </c>
      <c r="M131" s="6" t="s">
        <v>360</v>
      </c>
      <c r="N131" s="6" t="s">
        <v>1055</v>
      </c>
      <c r="O131" s="6" t="s">
        <v>360</v>
      </c>
      <c r="P131" s="6"/>
      <c r="Q131" s="6" t="s">
        <v>360</v>
      </c>
      <c r="R131" s="6" t="s">
        <v>1056</v>
      </c>
      <c r="S131" s="6" t="s">
        <v>363</v>
      </c>
      <c r="T131" s="6" t="s">
        <v>1057</v>
      </c>
      <c r="U131" s="6" t="s">
        <v>363</v>
      </c>
      <c r="V131" s="6" t="s">
        <v>363</v>
      </c>
      <c r="W131" s="6"/>
      <c r="X131" s="6"/>
      <c r="Y131" s="6" t="s">
        <v>363</v>
      </c>
      <c r="Z131" s="6" t="s">
        <v>363</v>
      </c>
      <c r="AA131" s="6"/>
      <c r="AB131" s="6"/>
      <c r="AC131" s="6" t="s">
        <v>363</v>
      </c>
      <c r="AD131" s="6" t="s">
        <v>363</v>
      </c>
      <c r="AE131" s="6"/>
      <c r="AF131" s="6"/>
      <c r="AG131" s="6" t="s">
        <v>360</v>
      </c>
      <c r="AH131" s="6" t="s">
        <v>360</v>
      </c>
      <c r="AI131" s="6"/>
      <c r="AJ131" s="6"/>
      <c r="AK131" s="6" t="s">
        <v>360</v>
      </c>
      <c r="AL131" s="6" t="s">
        <v>360</v>
      </c>
      <c r="AM131" s="6"/>
      <c r="AN131" s="6" t="s">
        <v>1058</v>
      </c>
      <c r="AO131" s="6" t="s">
        <v>1059</v>
      </c>
      <c r="AP131" s="6" t="s">
        <v>363</v>
      </c>
      <c r="AQ131" s="6" t="s">
        <v>363</v>
      </c>
      <c r="AR131" s="6"/>
      <c r="AS131" s="6"/>
      <c r="AT131" s="6" t="s">
        <v>360</v>
      </c>
      <c r="AU131" s="6" t="s">
        <v>360</v>
      </c>
      <c r="AV131" s="6"/>
      <c r="AW131" s="6"/>
      <c r="AX131" s="6" t="s">
        <v>360</v>
      </c>
      <c r="AY131" s="6" t="s">
        <v>360</v>
      </c>
      <c r="AZ131" s="6"/>
      <c r="BA131" s="6"/>
      <c r="BB131" s="6" t="s">
        <v>360</v>
      </c>
      <c r="BC131" s="6" t="s">
        <v>360</v>
      </c>
      <c r="BD131" s="6"/>
      <c r="BE131" s="6"/>
      <c r="BF131" s="6" t="s">
        <v>360</v>
      </c>
      <c r="BG131" s="6" t="s">
        <v>360</v>
      </c>
      <c r="BH131" s="6"/>
      <c r="BI131" s="6"/>
      <c r="BJ131" s="6" t="s">
        <v>360</v>
      </c>
      <c r="BK131" s="6" t="s">
        <v>360</v>
      </c>
      <c r="BL131" s="6"/>
      <c r="BM131" s="6"/>
      <c r="BN131" s="6" t="s">
        <v>360</v>
      </c>
      <c r="BO131" s="6" t="s">
        <v>360</v>
      </c>
      <c r="BP131" s="6"/>
      <c r="BQ131" s="6"/>
      <c r="BR131" s="6" t="s">
        <v>360</v>
      </c>
      <c r="BS131" s="6"/>
      <c r="BT131" s="6" t="s">
        <v>363</v>
      </c>
      <c r="BU131" s="6"/>
      <c r="BV131" s="6" t="s">
        <v>360</v>
      </c>
      <c r="BW131" s="6"/>
      <c r="BX131" s="6" t="s">
        <v>363</v>
      </c>
      <c r="BY131" s="6"/>
      <c r="BZ131" s="6" t="s">
        <v>363</v>
      </c>
      <c r="CA131" s="6"/>
    </row>
    <row r="132" spans="1:79" ht="15" customHeight="1" x14ac:dyDescent="0.25">
      <c r="A132" s="5" t="s">
        <v>177</v>
      </c>
      <c r="B132" s="6" t="s">
        <v>360</v>
      </c>
      <c r="C132" s="6"/>
      <c r="D132" s="6" t="s">
        <v>348</v>
      </c>
      <c r="E132" s="7" t="s">
        <v>727</v>
      </c>
      <c r="F132" s="6" t="s">
        <v>363</v>
      </c>
      <c r="G132" s="6" t="s">
        <v>363</v>
      </c>
      <c r="H132" s="6"/>
      <c r="I132" s="6"/>
      <c r="J132" s="6" t="s">
        <v>363</v>
      </c>
      <c r="K132" s="6" t="s">
        <v>360</v>
      </c>
      <c r="L132" s="6" t="s">
        <v>363</v>
      </c>
      <c r="M132" s="6" t="s">
        <v>360</v>
      </c>
      <c r="N132" s="6" t="s">
        <v>728</v>
      </c>
      <c r="O132" s="6" t="s">
        <v>360</v>
      </c>
      <c r="P132" s="6">
        <v>0</v>
      </c>
      <c r="Q132" s="6" t="s">
        <v>360</v>
      </c>
      <c r="R132" s="6" t="s">
        <v>729</v>
      </c>
      <c r="S132" s="6" t="s">
        <v>360</v>
      </c>
      <c r="T132" s="6" t="s">
        <v>730</v>
      </c>
      <c r="U132" s="6"/>
      <c r="V132" s="6"/>
      <c r="W132" s="6"/>
      <c r="X132" s="6"/>
      <c r="Y132" s="6"/>
      <c r="Z132" s="6"/>
      <c r="AA132" s="6"/>
      <c r="AB132" s="6"/>
      <c r="AC132" s="6"/>
      <c r="AD132" s="6"/>
      <c r="AE132" s="6"/>
      <c r="AF132" s="6"/>
      <c r="AG132" s="6"/>
      <c r="AH132" s="6"/>
      <c r="AI132" s="6"/>
      <c r="AJ132" s="6"/>
      <c r="AK132" s="6" t="s">
        <v>360</v>
      </c>
      <c r="AL132" s="6" t="s">
        <v>360</v>
      </c>
      <c r="AM132" s="6"/>
      <c r="AN132" s="6">
        <v>63822.96</v>
      </c>
      <c r="AO132" s="6" t="s">
        <v>663</v>
      </c>
      <c r="AP132" s="6"/>
      <c r="AQ132" s="6"/>
      <c r="AR132" s="6"/>
      <c r="AS132" s="6"/>
      <c r="AT132" s="6" t="s">
        <v>360</v>
      </c>
      <c r="AU132" s="6"/>
      <c r="AV132" s="6"/>
      <c r="AW132" s="6"/>
      <c r="AX132" s="6" t="s">
        <v>360</v>
      </c>
      <c r="AY132" s="6"/>
      <c r="AZ132" s="6"/>
      <c r="BA132" s="6"/>
      <c r="BB132" s="6" t="s">
        <v>360</v>
      </c>
      <c r="BC132" s="6"/>
      <c r="BD132" s="6"/>
      <c r="BE132" s="6"/>
      <c r="BF132" s="6" t="s">
        <v>360</v>
      </c>
      <c r="BG132" s="6"/>
      <c r="BH132" s="6"/>
      <c r="BI132" s="6"/>
      <c r="BJ132" s="6" t="s">
        <v>360</v>
      </c>
      <c r="BK132" s="6"/>
      <c r="BL132" s="6"/>
      <c r="BM132" s="6"/>
      <c r="BN132" s="6" t="s">
        <v>360</v>
      </c>
      <c r="BO132" s="6"/>
      <c r="BP132" s="6"/>
      <c r="BQ132" s="6"/>
      <c r="BR132" s="6" t="s">
        <v>360</v>
      </c>
      <c r="BS132" s="6"/>
      <c r="BT132" s="6" t="s">
        <v>360</v>
      </c>
      <c r="BU132" s="6"/>
      <c r="BV132" s="6" t="s">
        <v>360</v>
      </c>
      <c r="BW132" s="6"/>
      <c r="BX132" s="6" t="s">
        <v>348</v>
      </c>
      <c r="BY132" s="6" t="s">
        <v>731</v>
      </c>
      <c r="BZ132" s="6" t="s">
        <v>360</v>
      </c>
      <c r="CA132" s="6" t="s">
        <v>732</v>
      </c>
    </row>
    <row r="133" spans="1:79" ht="15" customHeight="1" x14ac:dyDescent="0.25">
      <c r="A133" s="5" t="s">
        <v>178</v>
      </c>
      <c r="B133" s="6" t="s">
        <v>360</v>
      </c>
      <c r="C133" s="6">
        <v>6407471.4400000004</v>
      </c>
      <c r="D133" s="6" t="s">
        <v>360</v>
      </c>
      <c r="E133" s="6" t="s">
        <v>324</v>
      </c>
      <c r="F133" s="6" t="s">
        <v>360</v>
      </c>
      <c r="G133" s="6" t="s">
        <v>360</v>
      </c>
      <c r="H133" s="6" t="s">
        <v>325</v>
      </c>
      <c r="I133" s="6"/>
      <c r="J133" s="6" t="s">
        <v>360</v>
      </c>
      <c r="K133" s="6" t="s">
        <v>360</v>
      </c>
      <c r="L133" s="6" t="s">
        <v>360</v>
      </c>
      <c r="M133" s="6" t="s">
        <v>360</v>
      </c>
      <c r="N133" s="6" t="s">
        <v>327</v>
      </c>
      <c r="O133" s="6" t="s">
        <v>360</v>
      </c>
      <c r="P133" s="6">
        <v>11</v>
      </c>
      <c r="Q133" s="6" t="s">
        <v>360</v>
      </c>
      <c r="R133" s="6" t="s">
        <v>328</v>
      </c>
      <c r="S133" s="6" t="s">
        <v>360</v>
      </c>
      <c r="T133" s="6" t="s">
        <v>329</v>
      </c>
      <c r="U133" s="6" t="s">
        <v>360</v>
      </c>
      <c r="V133" s="6" t="s">
        <v>363</v>
      </c>
      <c r="W133" s="6"/>
      <c r="X133" s="6"/>
      <c r="Y133" s="6" t="s">
        <v>363</v>
      </c>
      <c r="Z133" s="6" t="s">
        <v>363</v>
      </c>
      <c r="AA133" s="6"/>
      <c r="AB133" s="6"/>
      <c r="AC133" s="6" t="s">
        <v>360</v>
      </c>
      <c r="AD133" s="6" t="s">
        <v>363</v>
      </c>
      <c r="AE133" s="6"/>
      <c r="AF133" s="6"/>
      <c r="AG133" s="6" t="s">
        <v>360</v>
      </c>
      <c r="AH133" s="6" t="s">
        <v>360</v>
      </c>
      <c r="AI133" s="6"/>
      <c r="AJ133" s="6"/>
      <c r="AK133" s="6" t="s">
        <v>360</v>
      </c>
      <c r="AL133" s="6" t="s">
        <v>360</v>
      </c>
      <c r="AM133" s="6"/>
      <c r="AN133" s="6">
        <v>71857</v>
      </c>
      <c r="AO133" s="6"/>
      <c r="AP133" s="6" t="s">
        <v>360</v>
      </c>
      <c r="AQ133" s="6" t="s">
        <v>360</v>
      </c>
      <c r="AR133" s="6"/>
      <c r="AS133" s="6"/>
      <c r="AT133" s="6" t="s">
        <v>360</v>
      </c>
      <c r="AU133" s="6" t="s">
        <v>360</v>
      </c>
      <c r="AV133" s="6"/>
      <c r="AW133" s="6"/>
      <c r="AX133" s="6" t="s">
        <v>360</v>
      </c>
      <c r="AY133" s="6" t="s">
        <v>360</v>
      </c>
      <c r="AZ133" s="6"/>
      <c r="BA133" s="13">
        <v>19997</v>
      </c>
      <c r="BB133" s="6" t="s">
        <v>360</v>
      </c>
      <c r="BC133" s="6" t="s">
        <v>360</v>
      </c>
      <c r="BD133" s="6"/>
      <c r="BE133" s="6">
        <v>19997</v>
      </c>
      <c r="BF133" s="6" t="s">
        <v>360</v>
      </c>
      <c r="BG133" s="6" t="s">
        <v>360</v>
      </c>
      <c r="BH133" s="6"/>
      <c r="BI133" s="6">
        <v>19997</v>
      </c>
      <c r="BJ133" s="6" t="s">
        <v>360</v>
      </c>
      <c r="BK133" s="6" t="s">
        <v>360</v>
      </c>
      <c r="BL133" s="6"/>
      <c r="BM133" s="6">
        <v>19997</v>
      </c>
      <c r="BN133" s="6" t="s">
        <v>360</v>
      </c>
      <c r="BO133" s="6" t="s">
        <v>363</v>
      </c>
      <c r="BP133" s="6"/>
      <c r="BQ133" s="6"/>
      <c r="BR133" s="6" t="s">
        <v>360</v>
      </c>
      <c r="BS133" s="13">
        <v>1156840.5</v>
      </c>
      <c r="BT133" s="6" t="s">
        <v>360</v>
      </c>
      <c r="BU133" s="6"/>
      <c r="BV133" s="6" t="s">
        <v>360</v>
      </c>
      <c r="BW133" s="6"/>
      <c r="BX133" s="6" t="s">
        <v>360</v>
      </c>
      <c r="BY133" s="6" t="s">
        <v>330</v>
      </c>
      <c r="BZ133" s="6" t="s">
        <v>360</v>
      </c>
      <c r="CA133" s="6" t="s">
        <v>331</v>
      </c>
    </row>
    <row r="134" spans="1:79" ht="15" customHeight="1" x14ac:dyDescent="0.25">
      <c r="A134" s="5" t="s">
        <v>179</v>
      </c>
      <c r="B134" s="6" t="s">
        <v>360</v>
      </c>
      <c r="C134" s="6"/>
      <c r="D134" s="6" t="s">
        <v>360</v>
      </c>
      <c r="E134" s="6" t="s">
        <v>796</v>
      </c>
      <c r="F134" s="6" t="s">
        <v>363</v>
      </c>
      <c r="G134" s="6" t="s">
        <v>360</v>
      </c>
      <c r="H134" s="6" t="s">
        <v>1033</v>
      </c>
      <c r="I134" s="6" t="s">
        <v>1034</v>
      </c>
      <c r="J134" s="6" t="s">
        <v>360</v>
      </c>
      <c r="K134" s="6" t="s">
        <v>360</v>
      </c>
      <c r="L134" s="6" t="s">
        <v>363</v>
      </c>
      <c r="M134" s="6" t="s">
        <v>360</v>
      </c>
      <c r="N134" s="6" t="s">
        <v>797</v>
      </c>
      <c r="O134" s="6" t="s">
        <v>360</v>
      </c>
      <c r="P134" s="6"/>
      <c r="Q134" s="6" t="s">
        <v>360</v>
      </c>
      <c r="R134" s="6" t="s">
        <v>785</v>
      </c>
      <c r="S134" s="6" t="s">
        <v>360</v>
      </c>
      <c r="T134" s="6" t="s">
        <v>786</v>
      </c>
      <c r="U134" s="6" t="s">
        <v>404</v>
      </c>
      <c r="V134" s="6" t="s">
        <v>404</v>
      </c>
      <c r="W134" s="6"/>
      <c r="X134" s="6"/>
      <c r="Y134" s="6" t="s">
        <v>404</v>
      </c>
      <c r="Z134" s="6" t="s">
        <v>404</v>
      </c>
      <c r="AA134" s="6"/>
      <c r="AB134" s="6"/>
      <c r="AC134" s="6" t="s">
        <v>360</v>
      </c>
      <c r="AD134" s="6" t="s">
        <v>360</v>
      </c>
      <c r="AE134" s="6"/>
      <c r="AF134" s="6"/>
      <c r="AG134" s="6" t="s">
        <v>360</v>
      </c>
      <c r="AH134" s="6" t="s">
        <v>360</v>
      </c>
      <c r="AI134" s="6"/>
      <c r="AJ134" s="6"/>
      <c r="AK134" s="6" t="s">
        <v>360</v>
      </c>
      <c r="AL134" s="6" t="s">
        <v>360</v>
      </c>
      <c r="AM134" s="6"/>
      <c r="AN134" s="6">
        <v>288645</v>
      </c>
      <c r="AO134" s="6" t="s">
        <v>1035</v>
      </c>
      <c r="AP134" s="6" t="s">
        <v>360</v>
      </c>
      <c r="AQ134" s="6" t="s">
        <v>360</v>
      </c>
      <c r="AR134" s="6"/>
      <c r="AS134" s="6"/>
      <c r="AT134" s="6" t="s">
        <v>360</v>
      </c>
      <c r="AU134" s="6" t="s">
        <v>360</v>
      </c>
      <c r="AV134" s="6"/>
      <c r="AW134" s="6"/>
      <c r="AX134" s="6" t="s">
        <v>360</v>
      </c>
      <c r="AY134" s="6" t="s">
        <v>360</v>
      </c>
      <c r="AZ134" s="6"/>
      <c r="BA134" s="6"/>
      <c r="BB134" s="6" t="s">
        <v>360</v>
      </c>
      <c r="BC134" s="6" t="s">
        <v>360</v>
      </c>
      <c r="BD134" s="6"/>
      <c r="BE134" s="6"/>
      <c r="BF134" s="6" t="s">
        <v>360</v>
      </c>
      <c r="BG134" s="6" t="s">
        <v>360</v>
      </c>
      <c r="BH134" s="6"/>
      <c r="BI134" s="6"/>
      <c r="BJ134" s="6" t="s">
        <v>360</v>
      </c>
      <c r="BK134" s="6" t="s">
        <v>360</v>
      </c>
      <c r="BL134" s="6"/>
      <c r="BM134" s="6"/>
      <c r="BN134" s="6" t="s">
        <v>360</v>
      </c>
      <c r="BO134" s="6" t="s">
        <v>363</v>
      </c>
      <c r="BP134" s="6"/>
      <c r="BQ134" s="6"/>
      <c r="BR134" s="6" t="s">
        <v>363</v>
      </c>
      <c r="BS134" s="6" t="s">
        <v>326</v>
      </c>
      <c r="BT134" s="6" t="s">
        <v>360</v>
      </c>
      <c r="BU134" s="6"/>
      <c r="BV134" s="6" t="s">
        <v>360</v>
      </c>
      <c r="BW134" s="6"/>
      <c r="BX134" s="6" t="s">
        <v>360</v>
      </c>
      <c r="BY134" s="6" t="s">
        <v>788</v>
      </c>
      <c r="BZ134" s="6" t="s">
        <v>363</v>
      </c>
      <c r="CA134" s="6" t="s">
        <v>789</v>
      </c>
    </row>
    <row r="135" spans="1:79" ht="15" customHeight="1" x14ac:dyDescent="0.25">
      <c r="A135" s="5" t="s">
        <v>180</v>
      </c>
      <c r="B135" s="6" t="s">
        <v>360</v>
      </c>
      <c r="C135" s="6"/>
      <c r="D135" s="6" t="s">
        <v>360</v>
      </c>
      <c r="E135" s="6" t="s">
        <v>796</v>
      </c>
      <c r="F135" s="6" t="s">
        <v>363</v>
      </c>
      <c r="G135" s="6" t="s">
        <v>360</v>
      </c>
      <c r="H135" s="6" t="s">
        <v>783</v>
      </c>
      <c r="I135" s="6">
        <v>61</v>
      </c>
      <c r="J135" s="6" t="s">
        <v>360</v>
      </c>
      <c r="K135" s="6" t="s">
        <v>360</v>
      </c>
      <c r="L135" s="6" t="s">
        <v>363</v>
      </c>
      <c r="M135" s="6" t="s">
        <v>360</v>
      </c>
      <c r="N135" s="6" t="s">
        <v>797</v>
      </c>
      <c r="O135" s="6" t="s">
        <v>360</v>
      </c>
      <c r="P135" s="6">
        <v>1</v>
      </c>
      <c r="Q135" s="6" t="s">
        <v>360</v>
      </c>
      <c r="R135" s="6" t="s">
        <v>785</v>
      </c>
      <c r="S135" s="6" t="s">
        <v>360</v>
      </c>
      <c r="T135" s="6" t="s">
        <v>786</v>
      </c>
      <c r="U135" s="6"/>
      <c r="V135" s="6"/>
      <c r="W135" s="6"/>
      <c r="X135" s="6"/>
      <c r="Y135" s="6"/>
      <c r="Z135" s="6"/>
      <c r="AA135" s="6"/>
      <c r="AB135" s="6"/>
      <c r="AC135" s="6" t="s">
        <v>360</v>
      </c>
      <c r="AD135" s="6" t="s">
        <v>360</v>
      </c>
      <c r="AE135" s="6"/>
      <c r="AF135" s="6"/>
      <c r="AG135" s="6" t="s">
        <v>360</v>
      </c>
      <c r="AH135" s="6" t="s">
        <v>360</v>
      </c>
      <c r="AI135" s="6"/>
      <c r="AJ135" s="6"/>
      <c r="AK135" s="6" t="s">
        <v>360</v>
      </c>
      <c r="AL135" s="6" t="s">
        <v>360</v>
      </c>
      <c r="AM135" s="6"/>
      <c r="AN135" s="6">
        <v>188702</v>
      </c>
      <c r="AO135" s="7" t="s">
        <v>1025</v>
      </c>
      <c r="AP135" s="6" t="s">
        <v>360</v>
      </c>
      <c r="AQ135" s="6" t="s">
        <v>360</v>
      </c>
      <c r="AR135" s="6"/>
      <c r="AS135" s="6"/>
      <c r="AT135" s="6" t="s">
        <v>360</v>
      </c>
      <c r="AU135" s="6" t="s">
        <v>360</v>
      </c>
      <c r="AV135" s="6"/>
      <c r="AW135" s="6"/>
      <c r="AX135" s="6" t="s">
        <v>360</v>
      </c>
      <c r="AY135" s="6" t="s">
        <v>360</v>
      </c>
      <c r="AZ135" s="6"/>
      <c r="BA135" s="6"/>
      <c r="BB135" s="6" t="s">
        <v>360</v>
      </c>
      <c r="BC135" s="6" t="s">
        <v>360</v>
      </c>
      <c r="BD135" s="6"/>
      <c r="BE135" s="6"/>
      <c r="BF135" s="6" t="s">
        <v>360</v>
      </c>
      <c r="BG135" s="6" t="s">
        <v>360</v>
      </c>
      <c r="BH135" s="6"/>
      <c r="BI135" s="6"/>
      <c r="BJ135" s="6" t="s">
        <v>360</v>
      </c>
      <c r="BK135" s="6" t="s">
        <v>360</v>
      </c>
      <c r="BL135" s="6"/>
      <c r="BM135" s="6"/>
      <c r="BN135" s="6" t="s">
        <v>360</v>
      </c>
      <c r="BO135" s="6" t="s">
        <v>363</v>
      </c>
      <c r="BP135" s="6"/>
      <c r="BQ135" s="6"/>
      <c r="BR135" s="6" t="s">
        <v>363</v>
      </c>
      <c r="BS135" s="6"/>
      <c r="BT135" s="6" t="s">
        <v>360</v>
      </c>
      <c r="BU135" s="6"/>
      <c r="BV135" s="6" t="s">
        <v>360</v>
      </c>
      <c r="BW135" s="6"/>
      <c r="BX135" s="6" t="s">
        <v>360</v>
      </c>
      <c r="BY135" s="6" t="s">
        <v>788</v>
      </c>
      <c r="BZ135" s="6" t="s">
        <v>363</v>
      </c>
      <c r="CA135" s="6" t="s">
        <v>789</v>
      </c>
    </row>
    <row r="136" spans="1:79" ht="15" customHeight="1" x14ac:dyDescent="0.25">
      <c r="A136" s="5" t="s">
        <v>181</v>
      </c>
      <c r="B136" s="6" t="s">
        <v>360</v>
      </c>
      <c r="C136" s="6"/>
      <c r="D136" s="6" t="s">
        <v>363</v>
      </c>
      <c r="E136" s="6"/>
      <c r="F136" s="6" t="s">
        <v>360</v>
      </c>
      <c r="G136" s="6" t="s">
        <v>360</v>
      </c>
      <c r="H136" s="6" t="s">
        <v>977</v>
      </c>
      <c r="I136" s="6">
        <v>42</v>
      </c>
      <c r="J136" s="6" t="s">
        <v>363</v>
      </c>
      <c r="K136" s="6" t="s">
        <v>360</v>
      </c>
      <c r="L136" s="6" t="s">
        <v>360</v>
      </c>
      <c r="M136" s="6" t="s">
        <v>360</v>
      </c>
      <c r="N136" s="6" t="s">
        <v>978</v>
      </c>
      <c r="O136" s="6" t="s">
        <v>360</v>
      </c>
      <c r="P136" s="6">
        <v>0</v>
      </c>
      <c r="Q136" s="6" t="s">
        <v>360</v>
      </c>
      <c r="R136" s="6" t="s">
        <v>804</v>
      </c>
      <c r="S136" s="6" t="s">
        <v>360</v>
      </c>
      <c r="T136" s="6" t="s">
        <v>979</v>
      </c>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t="s">
        <v>360</v>
      </c>
      <c r="BS136" s="6"/>
      <c r="BT136" s="6" t="s">
        <v>360</v>
      </c>
      <c r="BU136" s="6"/>
      <c r="BV136" s="6" t="s">
        <v>360</v>
      </c>
      <c r="BW136" s="6"/>
      <c r="BX136" s="6" t="s">
        <v>360</v>
      </c>
      <c r="BY136" s="6" t="s">
        <v>980</v>
      </c>
      <c r="BZ136" s="6" t="s">
        <v>360</v>
      </c>
      <c r="CA136" s="6" t="s">
        <v>981</v>
      </c>
    </row>
    <row r="137" spans="1:79" ht="15" customHeight="1" x14ac:dyDescent="0.25">
      <c r="A137" s="5" t="s">
        <v>182</v>
      </c>
      <c r="B137" s="6" t="s">
        <v>360</v>
      </c>
      <c r="C137" s="6"/>
      <c r="D137" s="6" t="s">
        <v>363</v>
      </c>
      <c r="E137" s="6" t="s">
        <v>363</v>
      </c>
      <c r="F137" s="6" t="s">
        <v>363</v>
      </c>
      <c r="G137" s="6" t="s">
        <v>363</v>
      </c>
      <c r="H137" s="6"/>
      <c r="I137" s="6"/>
      <c r="J137" s="6" t="s">
        <v>363</v>
      </c>
      <c r="K137" s="6" t="s">
        <v>360</v>
      </c>
      <c r="L137" s="6" t="s">
        <v>360</v>
      </c>
      <c r="M137" s="6" t="s">
        <v>360</v>
      </c>
      <c r="N137" s="6"/>
      <c r="O137" s="6" t="s">
        <v>360</v>
      </c>
      <c r="P137" s="6" t="s">
        <v>441</v>
      </c>
      <c r="Q137" s="6" t="s">
        <v>360</v>
      </c>
      <c r="R137" s="6" t="s">
        <v>442</v>
      </c>
      <c r="S137" s="6" t="s">
        <v>360</v>
      </c>
      <c r="T137" s="6" t="s">
        <v>443</v>
      </c>
      <c r="U137" s="6" t="s">
        <v>363</v>
      </c>
      <c r="V137" s="6" t="s">
        <v>363</v>
      </c>
      <c r="W137" s="6"/>
      <c r="X137" s="6"/>
      <c r="Y137" s="6" t="s">
        <v>363</v>
      </c>
      <c r="Z137" s="6" t="s">
        <v>363</v>
      </c>
      <c r="AA137" s="6"/>
      <c r="AB137" s="6"/>
      <c r="AC137" s="6" t="s">
        <v>360</v>
      </c>
      <c r="AD137" s="6" t="s">
        <v>363</v>
      </c>
      <c r="AE137" s="6"/>
      <c r="AF137" s="6"/>
      <c r="AG137" s="6" t="s">
        <v>360</v>
      </c>
      <c r="AH137" s="6" t="s">
        <v>363</v>
      </c>
      <c r="AI137" s="6"/>
      <c r="AJ137" s="6"/>
      <c r="AK137" s="6" t="s">
        <v>363</v>
      </c>
      <c r="AL137" s="6" t="s">
        <v>363</v>
      </c>
      <c r="AM137" s="6"/>
      <c r="AN137" s="6"/>
      <c r="AO137" s="6"/>
      <c r="AP137" s="6" t="s">
        <v>363</v>
      </c>
      <c r="AQ137" s="6" t="s">
        <v>363</v>
      </c>
      <c r="AR137" s="6"/>
      <c r="AS137" s="6"/>
      <c r="AT137" s="6" t="s">
        <v>360</v>
      </c>
      <c r="AU137" s="6" t="s">
        <v>360</v>
      </c>
      <c r="AV137" s="6"/>
      <c r="AW137" s="6"/>
      <c r="AX137" s="6" t="s">
        <v>360</v>
      </c>
      <c r="AY137" s="6" t="s">
        <v>360</v>
      </c>
      <c r="AZ137" s="6"/>
      <c r="BA137" s="6"/>
      <c r="BB137" s="6" t="s">
        <v>360</v>
      </c>
      <c r="BC137" s="6" t="s">
        <v>360</v>
      </c>
      <c r="BD137" s="6"/>
      <c r="BE137" s="6"/>
      <c r="BF137" s="6" t="s">
        <v>360</v>
      </c>
      <c r="BG137" s="6" t="s">
        <v>360</v>
      </c>
      <c r="BH137" s="6"/>
      <c r="BI137" s="6"/>
      <c r="BJ137" s="6" t="s">
        <v>360</v>
      </c>
      <c r="BK137" s="6" t="s">
        <v>360</v>
      </c>
      <c r="BL137" s="6"/>
      <c r="BM137" s="6"/>
      <c r="BN137" s="6" t="s">
        <v>360</v>
      </c>
      <c r="BO137" s="6" t="s">
        <v>360</v>
      </c>
      <c r="BP137" s="6"/>
      <c r="BQ137" s="6"/>
      <c r="BR137" s="6" t="s">
        <v>360</v>
      </c>
      <c r="BS137" s="9">
        <v>808000</v>
      </c>
      <c r="BT137" s="6" t="s">
        <v>360</v>
      </c>
      <c r="BU137" s="6"/>
      <c r="BV137" s="6" t="s">
        <v>360</v>
      </c>
      <c r="BW137" s="6"/>
      <c r="BX137" s="6" t="s">
        <v>363</v>
      </c>
      <c r="BY137" s="6"/>
      <c r="BZ137" s="6" t="s">
        <v>363</v>
      </c>
      <c r="CA137" s="6"/>
    </row>
    <row r="138" spans="1:79" ht="15" customHeight="1" x14ac:dyDescent="0.25">
      <c r="A138" s="5" t="s">
        <v>183</v>
      </c>
      <c r="B138" s="6" t="s">
        <v>360</v>
      </c>
      <c r="C138" s="6"/>
      <c r="D138" s="6" t="s">
        <v>363</v>
      </c>
      <c r="E138" s="6"/>
      <c r="F138" s="6" t="s">
        <v>363</v>
      </c>
      <c r="G138" s="6" t="s">
        <v>363</v>
      </c>
      <c r="H138" s="6" t="s">
        <v>1041</v>
      </c>
      <c r="I138" s="6"/>
      <c r="J138" s="6" t="s">
        <v>363</v>
      </c>
      <c r="K138" s="6" t="s">
        <v>360</v>
      </c>
      <c r="L138" s="6" t="s">
        <v>360</v>
      </c>
      <c r="M138" s="6" t="s">
        <v>360</v>
      </c>
      <c r="N138" s="6" t="s">
        <v>1042</v>
      </c>
      <c r="O138" s="6" t="s">
        <v>360</v>
      </c>
      <c r="P138" s="6"/>
      <c r="Q138" s="6" t="s">
        <v>360</v>
      </c>
      <c r="R138" s="6" t="s">
        <v>1043</v>
      </c>
      <c r="S138" s="6" t="s">
        <v>360</v>
      </c>
      <c r="T138" s="6" t="s">
        <v>1044</v>
      </c>
      <c r="U138" s="6" t="s">
        <v>363</v>
      </c>
      <c r="V138" s="6" t="s">
        <v>363</v>
      </c>
      <c r="W138" s="6"/>
      <c r="X138" s="6"/>
      <c r="Y138" s="6" t="s">
        <v>363</v>
      </c>
      <c r="Z138" s="6" t="s">
        <v>363</v>
      </c>
      <c r="AA138" s="6"/>
      <c r="AB138" s="6"/>
      <c r="AC138" s="6" t="s">
        <v>363</v>
      </c>
      <c r="AD138" s="6" t="s">
        <v>363</v>
      </c>
      <c r="AE138" s="6"/>
      <c r="AF138" s="6"/>
      <c r="AG138" s="6" t="s">
        <v>360</v>
      </c>
      <c r="AH138" s="6" t="s">
        <v>363</v>
      </c>
      <c r="AI138" s="6"/>
      <c r="AJ138" s="6"/>
      <c r="AK138" s="6" t="s">
        <v>363</v>
      </c>
      <c r="AL138" s="6" t="s">
        <v>363</v>
      </c>
      <c r="AM138" s="6"/>
      <c r="AN138" s="6"/>
      <c r="AO138" s="6"/>
      <c r="AP138" s="6" t="s">
        <v>363</v>
      </c>
      <c r="AQ138" s="6" t="s">
        <v>363</v>
      </c>
      <c r="AR138" s="6"/>
      <c r="AS138" s="6"/>
      <c r="AT138" s="6" t="s">
        <v>363</v>
      </c>
      <c r="AU138" s="6" t="s">
        <v>363</v>
      </c>
      <c r="AV138" s="6"/>
      <c r="AW138" s="6"/>
      <c r="AX138" s="6" t="s">
        <v>363</v>
      </c>
      <c r="AY138" s="6" t="s">
        <v>363</v>
      </c>
      <c r="AZ138" s="6"/>
      <c r="BA138" s="6"/>
      <c r="BB138" s="6" t="s">
        <v>363</v>
      </c>
      <c r="BC138" s="6" t="s">
        <v>363</v>
      </c>
      <c r="BD138" s="6"/>
      <c r="BE138" s="6"/>
      <c r="BF138" s="6" t="s">
        <v>363</v>
      </c>
      <c r="BG138" s="6" t="s">
        <v>363</v>
      </c>
      <c r="BH138" s="6"/>
      <c r="BI138" s="6"/>
      <c r="BJ138" s="6" t="s">
        <v>363</v>
      </c>
      <c r="BK138" s="6" t="s">
        <v>363</v>
      </c>
      <c r="BL138" s="6"/>
      <c r="BM138" s="6"/>
      <c r="BN138" s="6" t="s">
        <v>360</v>
      </c>
      <c r="BO138" s="6" t="s">
        <v>360</v>
      </c>
      <c r="BP138" s="6"/>
      <c r="BQ138" s="6"/>
      <c r="BR138" s="6" t="s">
        <v>363</v>
      </c>
      <c r="BS138" s="6"/>
      <c r="BT138" s="6" t="s">
        <v>363</v>
      </c>
      <c r="BU138" s="6"/>
      <c r="BV138" s="6" t="s">
        <v>360</v>
      </c>
      <c r="BW138" s="6"/>
      <c r="BX138" s="6" t="s">
        <v>363</v>
      </c>
      <c r="BY138" s="6" t="s">
        <v>1045</v>
      </c>
      <c r="BZ138" s="6" t="s">
        <v>363</v>
      </c>
      <c r="CA138" s="6" t="s">
        <v>1046</v>
      </c>
    </row>
    <row r="139" spans="1:79" ht="15" customHeight="1" x14ac:dyDescent="0.25">
      <c r="A139" s="5" t="s">
        <v>184</v>
      </c>
      <c r="B139" s="6" t="s">
        <v>360</v>
      </c>
      <c r="C139" s="6"/>
      <c r="D139" s="6" t="s">
        <v>348</v>
      </c>
      <c r="E139" s="6" t="s">
        <v>610</v>
      </c>
      <c r="F139" s="6" t="s">
        <v>360</v>
      </c>
      <c r="G139" s="6" t="s">
        <v>363</v>
      </c>
      <c r="H139" s="6"/>
      <c r="I139" s="6"/>
      <c r="J139" s="6" t="s">
        <v>363</v>
      </c>
      <c r="K139" s="6" t="s">
        <v>360</v>
      </c>
      <c r="L139" s="6" t="s">
        <v>360</v>
      </c>
      <c r="M139" s="6" t="s">
        <v>363</v>
      </c>
      <c r="N139" s="6"/>
      <c r="O139" s="6" t="s">
        <v>360</v>
      </c>
      <c r="P139" s="6">
        <v>0</v>
      </c>
      <c r="Q139" s="6" t="s">
        <v>360</v>
      </c>
      <c r="R139" s="6" t="s">
        <v>611</v>
      </c>
      <c r="S139" s="6" t="s">
        <v>360</v>
      </c>
      <c r="T139" s="6" t="s">
        <v>612</v>
      </c>
      <c r="U139" s="6" t="s">
        <v>360</v>
      </c>
      <c r="V139" s="6" t="s">
        <v>360</v>
      </c>
      <c r="W139" s="6"/>
      <c r="X139" s="6"/>
      <c r="Y139" s="6" t="s">
        <v>360</v>
      </c>
      <c r="Z139" s="6" t="s">
        <v>363</v>
      </c>
      <c r="AA139" s="6"/>
      <c r="AB139" s="6"/>
      <c r="AC139" s="6" t="s">
        <v>360</v>
      </c>
      <c r="AD139" s="6" t="s">
        <v>360</v>
      </c>
      <c r="AE139" s="6"/>
      <c r="AF139" s="6"/>
      <c r="AG139" s="6" t="s">
        <v>360</v>
      </c>
      <c r="AH139" s="6" t="s">
        <v>360</v>
      </c>
      <c r="AI139" s="6"/>
      <c r="AJ139" s="6"/>
      <c r="AK139" s="6" t="s">
        <v>360</v>
      </c>
      <c r="AL139" s="6" t="s">
        <v>360</v>
      </c>
      <c r="AM139" s="6"/>
      <c r="AN139" s="6">
        <v>206135</v>
      </c>
      <c r="AO139" s="6" t="s">
        <v>616</v>
      </c>
      <c r="AP139" s="6" t="s">
        <v>360</v>
      </c>
      <c r="AQ139" s="6" t="s">
        <v>363</v>
      </c>
      <c r="AR139" s="6"/>
      <c r="AS139" s="6"/>
      <c r="AT139" s="6" t="s">
        <v>360</v>
      </c>
      <c r="AU139" s="6" t="s">
        <v>363</v>
      </c>
      <c r="AV139" s="6"/>
      <c r="AW139" s="6"/>
      <c r="AX139" s="6" t="s">
        <v>363</v>
      </c>
      <c r="AY139" s="6" t="s">
        <v>363</v>
      </c>
      <c r="AZ139" s="6"/>
      <c r="BA139" s="6"/>
      <c r="BB139" s="6" t="s">
        <v>363</v>
      </c>
      <c r="BC139" s="6" t="s">
        <v>363</v>
      </c>
      <c r="BD139" s="6"/>
      <c r="BE139" s="6"/>
      <c r="BF139" s="6" t="s">
        <v>363</v>
      </c>
      <c r="BG139" s="6" t="s">
        <v>363</v>
      </c>
      <c r="BH139" s="6"/>
      <c r="BI139" s="6"/>
      <c r="BJ139" s="6" t="s">
        <v>363</v>
      </c>
      <c r="BK139" s="6" t="s">
        <v>363</v>
      </c>
      <c r="BL139" s="6"/>
      <c r="BM139" s="6"/>
      <c r="BN139" s="6" t="s">
        <v>360</v>
      </c>
      <c r="BO139" s="6" t="s">
        <v>363</v>
      </c>
      <c r="BP139" s="6"/>
      <c r="BQ139" s="6"/>
      <c r="BR139" s="6" t="s">
        <v>360</v>
      </c>
      <c r="BS139" s="6"/>
      <c r="BT139" s="6" t="s">
        <v>360</v>
      </c>
      <c r="BU139" s="6"/>
      <c r="BV139" s="6" t="s">
        <v>360</v>
      </c>
      <c r="BW139" s="6"/>
      <c r="BX139" s="6" t="s">
        <v>363</v>
      </c>
      <c r="BY139" s="6" t="s">
        <v>614</v>
      </c>
      <c r="BZ139" s="6" t="s">
        <v>360</v>
      </c>
      <c r="CA139" s="7" t="s">
        <v>615</v>
      </c>
    </row>
    <row r="140" spans="1:79" ht="15" customHeight="1" x14ac:dyDescent="0.25">
      <c r="A140" s="5" t="s">
        <v>185</v>
      </c>
      <c r="B140" s="6" t="s">
        <v>1086</v>
      </c>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row>
    <row r="141" spans="1:79" ht="15" customHeight="1" x14ac:dyDescent="0.25">
      <c r="A141" s="5" t="s">
        <v>186</v>
      </c>
      <c r="B141" s="6" t="s">
        <v>360</v>
      </c>
      <c r="C141" s="6"/>
      <c r="D141" s="6" t="s">
        <v>363</v>
      </c>
      <c r="E141" s="6"/>
      <c r="F141" s="6" t="s">
        <v>363</v>
      </c>
      <c r="G141" s="6" t="s">
        <v>363</v>
      </c>
      <c r="H141" s="6"/>
      <c r="I141" s="6"/>
      <c r="J141" s="6" t="s">
        <v>363</v>
      </c>
      <c r="K141" s="6" t="s">
        <v>360</v>
      </c>
      <c r="L141" s="6" t="s">
        <v>363</v>
      </c>
      <c r="M141" s="6" t="s">
        <v>363</v>
      </c>
      <c r="N141" s="6"/>
      <c r="O141" s="6" t="s">
        <v>360</v>
      </c>
      <c r="P141" s="6">
        <v>6</v>
      </c>
      <c r="Q141" s="6" t="s">
        <v>360</v>
      </c>
      <c r="R141" s="6" t="s">
        <v>584</v>
      </c>
      <c r="S141" s="6" t="s">
        <v>360</v>
      </c>
      <c r="T141" s="6" t="s">
        <v>585</v>
      </c>
      <c r="U141" s="6" t="s">
        <v>360</v>
      </c>
      <c r="V141" s="6" t="s">
        <v>360</v>
      </c>
      <c r="W141" s="6"/>
      <c r="X141" s="6"/>
      <c r="Y141" s="6" t="s">
        <v>360</v>
      </c>
      <c r="Z141" s="6" t="s">
        <v>360</v>
      </c>
      <c r="AA141" s="6"/>
      <c r="AB141" s="6"/>
      <c r="AC141" s="6" t="s">
        <v>360</v>
      </c>
      <c r="AD141" s="6" t="s">
        <v>360</v>
      </c>
      <c r="AE141" s="6"/>
      <c r="AF141" s="6"/>
      <c r="AG141" s="6" t="s">
        <v>360</v>
      </c>
      <c r="AH141" s="6" t="s">
        <v>360</v>
      </c>
      <c r="AI141" s="6"/>
      <c r="AJ141" s="6"/>
      <c r="AK141" s="6" t="s">
        <v>360</v>
      </c>
      <c r="AL141" s="6" t="s">
        <v>360</v>
      </c>
      <c r="AM141" s="6"/>
      <c r="AN141" s="6">
        <v>4800</v>
      </c>
      <c r="AO141" s="6" t="s">
        <v>586</v>
      </c>
      <c r="AP141" s="6" t="s">
        <v>363</v>
      </c>
      <c r="AQ141" s="6" t="s">
        <v>363</v>
      </c>
      <c r="AR141" s="6"/>
      <c r="AS141" s="6"/>
      <c r="AT141" s="6" t="s">
        <v>360</v>
      </c>
      <c r="AU141" s="6" t="s">
        <v>363</v>
      </c>
      <c r="AV141" s="6"/>
      <c r="AW141" s="6"/>
      <c r="AX141" s="6" t="s">
        <v>363</v>
      </c>
      <c r="AY141" s="6" t="s">
        <v>363</v>
      </c>
      <c r="AZ141" s="6"/>
      <c r="BA141" s="6"/>
      <c r="BB141" s="6" t="s">
        <v>363</v>
      </c>
      <c r="BC141" s="6" t="s">
        <v>363</v>
      </c>
      <c r="BD141" s="6"/>
      <c r="BE141" s="6"/>
      <c r="BF141" s="6" t="s">
        <v>363</v>
      </c>
      <c r="BG141" s="6" t="s">
        <v>363</v>
      </c>
      <c r="BH141" s="6"/>
      <c r="BI141" s="6"/>
      <c r="BJ141" s="6" t="s">
        <v>363</v>
      </c>
      <c r="BK141" s="6" t="s">
        <v>363</v>
      </c>
      <c r="BL141" s="6"/>
      <c r="BM141" s="6"/>
      <c r="BN141" s="6" t="s">
        <v>360</v>
      </c>
      <c r="BO141" s="6" t="s">
        <v>363</v>
      </c>
      <c r="BP141" s="6"/>
      <c r="BQ141" s="6"/>
      <c r="BR141" s="6" t="s">
        <v>360</v>
      </c>
      <c r="BS141" s="6">
        <v>242052.53</v>
      </c>
      <c r="BT141" s="6" t="s">
        <v>363</v>
      </c>
      <c r="BU141" s="6"/>
      <c r="BV141" s="6" t="s">
        <v>360</v>
      </c>
      <c r="BW141" s="6"/>
      <c r="BX141" s="6" t="s">
        <v>363</v>
      </c>
      <c r="BY141" s="6"/>
      <c r="BZ141" s="6" t="s">
        <v>363</v>
      </c>
      <c r="CA141" s="6"/>
    </row>
    <row r="142" spans="1:79" ht="15" customHeight="1" x14ac:dyDescent="0.25">
      <c r="A142" s="5" t="s">
        <v>187</v>
      </c>
      <c r="B142" s="6" t="s">
        <v>360</v>
      </c>
      <c r="C142" s="6"/>
      <c r="D142" s="6" t="s">
        <v>363</v>
      </c>
      <c r="E142" s="6"/>
      <c r="F142" s="6" t="s">
        <v>363</v>
      </c>
      <c r="G142" s="6" t="s">
        <v>363</v>
      </c>
      <c r="H142" s="6"/>
      <c r="I142" s="6"/>
      <c r="J142" s="6" t="s">
        <v>363</v>
      </c>
      <c r="K142" s="6" t="s">
        <v>360</v>
      </c>
      <c r="L142" s="6" t="s">
        <v>360</v>
      </c>
      <c r="M142" s="6" t="s">
        <v>363</v>
      </c>
      <c r="N142" s="6" t="s">
        <v>862</v>
      </c>
      <c r="O142" s="6" t="s">
        <v>360</v>
      </c>
      <c r="P142" s="6"/>
      <c r="Q142" s="6" t="s">
        <v>363</v>
      </c>
      <c r="R142" s="6" t="s">
        <v>862</v>
      </c>
      <c r="S142" s="6" t="s">
        <v>360</v>
      </c>
      <c r="T142" s="6" t="s">
        <v>863</v>
      </c>
      <c r="U142" s="6" t="s">
        <v>404</v>
      </c>
      <c r="V142" s="6" t="s">
        <v>404</v>
      </c>
      <c r="W142" s="6"/>
      <c r="X142" s="6"/>
      <c r="Y142" s="6" t="s">
        <v>404</v>
      </c>
      <c r="Z142" s="6" t="s">
        <v>404</v>
      </c>
      <c r="AA142" s="6"/>
      <c r="AB142" s="6"/>
      <c r="AC142" s="6" t="s">
        <v>404</v>
      </c>
      <c r="AD142" s="6" t="s">
        <v>404</v>
      </c>
      <c r="AE142" s="6"/>
      <c r="AF142" s="6"/>
      <c r="AG142" s="6" t="s">
        <v>404</v>
      </c>
      <c r="AH142" s="6" t="s">
        <v>404</v>
      </c>
      <c r="AI142" s="6"/>
      <c r="AJ142" s="6"/>
      <c r="AK142" s="6" t="s">
        <v>404</v>
      </c>
      <c r="AL142" s="6" t="s">
        <v>404</v>
      </c>
      <c r="AM142" s="6"/>
      <c r="AN142" s="6"/>
      <c r="AO142" s="6"/>
      <c r="AP142" s="6" t="s">
        <v>404</v>
      </c>
      <c r="AQ142" s="6" t="s">
        <v>404</v>
      </c>
      <c r="AR142" s="6"/>
      <c r="AS142" s="6"/>
      <c r="AT142" s="6" t="s">
        <v>404</v>
      </c>
      <c r="AU142" s="6" t="s">
        <v>404</v>
      </c>
      <c r="AV142" s="6"/>
      <c r="AW142" s="6"/>
      <c r="AX142" s="6" t="s">
        <v>404</v>
      </c>
      <c r="AY142" s="6" t="s">
        <v>404</v>
      </c>
      <c r="AZ142" s="6"/>
      <c r="BA142" s="6"/>
      <c r="BB142" s="6" t="s">
        <v>404</v>
      </c>
      <c r="BC142" s="6" t="s">
        <v>404</v>
      </c>
      <c r="BD142" s="6"/>
      <c r="BE142" s="6"/>
      <c r="BF142" s="6" t="s">
        <v>404</v>
      </c>
      <c r="BG142" s="6" t="s">
        <v>404</v>
      </c>
      <c r="BH142" s="6"/>
      <c r="BI142" s="6"/>
      <c r="BJ142" s="6" t="s">
        <v>404</v>
      </c>
      <c r="BK142" s="6" t="s">
        <v>404</v>
      </c>
      <c r="BL142" s="6"/>
      <c r="BM142" s="6"/>
      <c r="BN142" s="6" t="s">
        <v>404</v>
      </c>
      <c r="BO142" s="6" t="s">
        <v>404</v>
      </c>
      <c r="BP142" s="6"/>
      <c r="BQ142" s="6"/>
      <c r="BR142" s="6" t="s">
        <v>360</v>
      </c>
      <c r="BS142" s="6"/>
      <c r="BT142" s="6" t="s">
        <v>360</v>
      </c>
      <c r="BU142" s="6"/>
      <c r="BV142" s="6" t="s">
        <v>360</v>
      </c>
      <c r="BW142" s="6"/>
      <c r="BX142" s="6" t="s">
        <v>363</v>
      </c>
      <c r="BY142" s="6"/>
      <c r="BZ142" s="6" t="s">
        <v>363</v>
      </c>
      <c r="CA142" s="6" t="s">
        <v>864</v>
      </c>
    </row>
    <row r="143" spans="1:79" ht="15" customHeight="1" x14ac:dyDescent="0.25">
      <c r="A143" s="5" t="s">
        <v>188</v>
      </c>
      <c r="B143" s="6" t="s">
        <v>360</v>
      </c>
      <c r="C143" s="6"/>
      <c r="D143" s="6" t="s">
        <v>360</v>
      </c>
      <c r="E143" s="6" t="s">
        <v>796</v>
      </c>
      <c r="F143" s="6" t="s">
        <v>363</v>
      </c>
      <c r="G143" s="6" t="s">
        <v>360</v>
      </c>
      <c r="H143" s="6" t="s">
        <v>783</v>
      </c>
      <c r="I143" s="6">
        <v>61</v>
      </c>
      <c r="J143" s="6" t="s">
        <v>360</v>
      </c>
      <c r="K143" s="6" t="s">
        <v>360</v>
      </c>
      <c r="L143" s="6" t="s">
        <v>363</v>
      </c>
      <c r="M143" s="6" t="s">
        <v>360</v>
      </c>
      <c r="N143" s="6" t="s">
        <v>784</v>
      </c>
      <c r="O143" s="6" t="s">
        <v>360</v>
      </c>
      <c r="P143" s="6">
        <v>2</v>
      </c>
      <c r="Q143" s="6" t="s">
        <v>360</v>
      </c>
      <c r="R143" s="6" t="s">
        <v>785</v>
      </c>
      <c r="S143" s="6" t="s">
        <v>360</v>
      </c>
      <c r="T143" s="6" t="s">
        <v>786</v>
      </c>
      <c r="U143" s="6" t="s">
        <v>363</v>
      </c>
      <c r="V143" s="6" t="s">
        <v>363</v>
      </c>
      <c r="W143" s="6"/>
      <c r="X143" s="6"/>
      <c r="Y143" s="6" t="s">
        <v>360</v>
      </c>
      <c r="Z143" s="6" t="s">
        <v>360</v>
      </c>
      <c r="AA143" s="6"/>
      <c r="AB143" s="6"/>
      <c r="AC143" s="6" t="s">
        <v>360</v>
      </c>
      <c r="AD143" s="6" t="s">
        <v>360</v>
      </c>
      <c r="AE143" s="6"/>
      <c r="AF143" s="6"/>
      <c r="AG143" s="6" t="s">
        <v>360</v>
      </c>
      <c r="AH143" s="6" t="s">
        <v>360</v>
      </c>
      <c r="AI143" s="6"/>
      <c r="AJ143" s="6"/>
      <c r="AK143" s="6" t="s">
        <v>360</v>
      </c>
      <c r="AL143" s="6" t="s">
        <v>360</v>
      </c>
      <c r="AM143" s="6"/>
      <c r="AN143" s="6">
        <v>193048</v>
      </c>
      <c r="AO143" s="7" t="s">
        <v>787</v>
      </c>
      <c r="AP143" s="6" t="s">
        <v>360</v>
      </c>
      <c r="AQ143" s="6" t="s">
        <v>360</v>
      </c>
      <c r="AR143" s="6"/>
      <c r="AS143" s="6"/>
      <c r="AT143" s="6" t="s">
        <v>360</v>
      </c>
      <c r="AU143" s="6" t="s">
        <v>360</v>
      </c>
      <c r="AV143" s="6"/>
      <c r="AW143" s="6"/>
      <c r="AX143" s="6" t="s">
        <v>360</v>
      </c>
      <c r="AY143" s="6" t="s">
        <v>360</v>
      </c>
      <c r="AZ143" s="6"/>
      <c r="BA143" s="6"/>
      <c r="BB143" s="6" t="s">
        <v>360</v>
      </c>
      <c r="BC143" s="6" t="s">
        <v>360</v>
      </c>
      <c r="BD143" s="6"/>
      <c r="BE143" s="6"/>
      <c r="BF143" s="6" t="s">
        <v>360</v>
      </c>
      <c r="BG143" s="6" t="s">
        <v>360</v>
      </c>
      <c r="BH143" s="6"/>
      <c r="BI143" s="6"/>
      <c r="BJ143" s="6" t="s">
        <v>360</v>
      </c>
      <c r="BK143" s="6" t="s">
        <v>360</v>
      </c>
      <c r="BL143" s="6"/>
      <c r="BM143" s="6"/>
      <c r="BN143" s="6" t="s">
        <v>360</v>
      </c>
      <c r="BO143" s="6" t="s">
        <v>363</v>
      </c>
      <c r="BP143" s="6"/>
      <c r="BQ143" s="6"/>
      <c r="BR143" s="6" t="s">
        <v>363</v>
      </c>
      <c r="BS143" s="6"/>
      <c r="BT143" s="6" t="s">
        <v>360</v>
      </c>
      <c r="BU143" s="6"/>
      <c r="BV143" s="6" t="s">
        <v>360</v>
      </c>
      <c r="BW143" s="6"/>
      <c r="BX143" s="6" t="s">
        <v>360</v>
      </c>
      <c r="BY143" s="6" t="s">
        <v>788</v>
      </c>
      <c r="BZ143" s="6" t="s">
        <v>363</v>
      </c>
      <c r="CA143" s="6" t="s">
        <v>789</v>
      </c>
    </row>
    <row r="144" spans="1:79" ht="15" customHeight="1" x14ac:dyDescent="0.25">
      <c r="A144" s="5" t="s">
        <v>189</v>
      </c>
      <c r="B144" s="6" t="s">
        <v>360</v>
      </c>
      <c r="C144" s="6"/>
      <c r="D144" s="6" t="s">
        <v>348</v>
      </c>
      <c r="E144" s="6" t="s">
        <v>754</v>
      </c>
      <c r="F144" s="6" t="s">
        <v>363</v>
      </c>
      <c r="G144" s="6" t="s">
        <v>360</v>
      </c>
      <c r="H144" s="6" t="s">
        <v>755</v>
      </c>
      <c r="I144" s="6"/>
      <c r="J144" s="6" t="s">
        <v>360</v>
      </c>
      <c r="K144" s="6" t="s">
        <v>360</v>
      </c>
      <c r="L144" s="6" t="s">
        <v>360</v>
      </c>
      <c r="M144" s="6" t="s">
        <v>360</v>
      </c>
      <c r="N144" s="6" t="s">
        <v>756</v>
      </c>
      <c r="O144" s="6" t="s">
        <v>363</v>
      </c>
      <c r="P144" s="6"/>
      <c r="Q144" s="6" t="s">
        <v>360</v>
      </c>
      <c r="R144" s="6"/>
      <c r="S144" s="6" t="s">
        <v>360</v>
      </c>
      <c r="T144" s="6" t="s">
        <v>757</v>
      </c>
      <c r="U144" s="6" t="s">
        <v>363</v>
      </c>
      <c r="V144" s="6" t="s">
        <v>363</v>
      </c>
      <c r="W144" s="6"/>
      <c r="X144" s="6"/>
      <c r="Y144" s="6" t="s">
        <v>363</v>
      </c>
      <c r="Z144" s="6" t="s">
        <v>363</v>
      </c>
      <c r="AA144" s="6"/>
      <c r="AB144" s="6"/>
      <c r="AC144" s="6" t="s">
        <v>363</v>
      </c>
      <c r="AD144" s="6" t="s">
        <v>363</v>
      </c>
      <c r="AE144" s="6"/>
      <c r="AF144" s="6"/>
      <c r="AG144" s="6" t="s">
        <v>360</v>
      </c>
      <c r="AH144" s="6" t="s">
        <v>360</v>
      </c>
      <c r="AI144" s="6"/>
      <c r="AJ144" s="6"/>
      <c r="AK144" s="6" t="s">
        <v>360</v>
      </c>
      <c r="AL144" s="6" t="s">
        <v>363</v>
      </c>
      <c r="AM144" s="6"/>
      <c r="AN144" s="6">
        <v>21000</v>
      </c>
      <c r="AO144" s="6" t="s">
        <v>758</v>
      </c>
      <c r="AP144" s="6" t="s">
        <v>360</v>
      </c>
      <c r="AQ144" s="6" t="s">
        <v>363</v>
      </c>
      <c r="AR144" s="6"/>
      <c r="AS144" s="6"/>
      <c r="AT144" s="6" t="s">
        <v>360</v>
      </c>
      <c r="AU144" s="6" t="s">
        <v>363</v>
      </c>
      <c r="AV144" s="6"/>
      <c r="AW144" s="6"/>
      <c r="AX144" s="6" t="s">
        <v>360</v>
      </c>
      <c r="AY144" s="6" t="s">
        <v>363</v>
      </c>
      <c r="AZ144" s="6"/>
      <c r="BA144" s="6"/>
      <c r="BB144" s="6" t="s">
        <v>360</v>
      </c>
      <c r="BC144" s="6" t="s">
        <v>363</v>
      </c>
      <c r="BD144" s="6"/>
      <c r="BE144" s="6"/>
      <c r="BF144" s="6" t="s">
        <v>360</v>
      </c>
      <c r="BG144" s="6" t="s">
        <v>363</v>
      </c>
      <c r="BH144" s="6"/>
      <c r="BI144" s="6"/>
      <c r="BJ144" s="6" t="s">
        <v>360</v>
      </c>
      <c r="BK144" s="6" t="s">
        <v>363</v>
      </c>
      <c r="BL144" s="6"/>
      <c r="BM144" s="6"/>
      <c r="BN144" s="6" t="s">
        <v>360</v>
      </c>
      <c r="BO144" s="6" t="s">
        <v>363</v>
      </c>
      <c r="BP144" s="6"/>
      <c r="BQ144" s="6"/>
      <c r="BR144" s="6" t="s">
        <v>360</v>
      </c>
      <c r="BS144" s="6"/>
      <c r="BT144" s="6" t="s">
        <v>360</v>
      </c>
      <c r="BU144" s="6"/>
      <c r="BV144" s="6" t="s">
        <v>360</v>
      </c>
      <c r="BW144" s="6"/>
      <c r="BX144" s="6" t="s">
        <v>404</v>
      </c>
      <c r="BY144" s="6" t="s">
        <v>404</v>
      </c>
      <c r="BZ144" s="6" t="s">
        <v>363</v>
      </c>
      <c r="CA144" s="6" t="s">
        <v>759</v>
      </c>
    </row>
    <row r="145" spans="1:79" ht="15" customHeight="1" x14ac:dyDescent="0.25">
      <c r="A145" s="5" t="s">
        <v>190</v>
      </c>
      <c r="B145" s="6" t="s">
        <v>360</v>
      </c>
      <c r="C145" s="6"/>
      <c r="D145" s="6" t="s">
        <v>363</v>
      </c>
      <c r="E145" s="6"/>
      <c r="F145" s="6" t="s">
        <v>363</v>
      </c>
      <c r="G145" s="6" t="s">
        <v>363</v>
      </c>
      <c r="H145" s="6"/>
      <c r="I145" s="6"/>
      <c r="J145" s="6" t="s">
        <v>363</v>
      </c>
      <c r="K145" s="6" t="s">
        <v>360</v>
      </c>
      <c r="L145" s="6" t="s">
        <v>360</v>
      </c>
      <c r="M145" s="6" t="s">
        <v>360</v>
      </c>
      <c r="N145" s="6" t="s">
        <v>1072</v>
      </c>
      <c r="O145" s="6" t="s">
        <v>360</v>
      </c>
      <c r="P145" s="6">
        <v>0</v>
      </c>
      <c r="Q145" s="6" t="s">
        <v>360</v>
      </c>
      <c r="R145" s="6" t="s">
        <v>1073</v>
      </c>
      <c r="S145" s="6" t="s">
        <v>360</v>
      </c>
      <c r="T145" s="6" t="s">
        <v>1074</v>
      </c>
      <c r="U145" s="6" t="s">
        <v>363</v>
      </c>
      <c r="V145" s="6" t="s">
        <v>363</v>
      </c>
      <c r="W145" s="6"/>
      <c r="X145" s="6"/>
      <c r="Y145" s="6" t="s">
        <v>363</v>
      </c>
      <c r="Z145" s="6" t="s">
        <v>363</v>
      </c>
      <c r="AA145" s="6"/>
      <c r="AB145" s="6"/>
      <c r="AC145" s="6" t="s">
        <v>360</v>
      </c>
      <c r="AD145" s="6" t="s">
        <v>360</v>
      </c>
      <c r="AE145" s="6"/>
      <c r="AF145" s="6"/>
      <c r="AG145" s="6" t="s">
        <v>360</v>
      </c>
      <c r="AH145" s="6" t="s">
        <v>360</v>
      </c>
      <c r="AI145" s="6"/>
      <c r="AJ145" s="6"/>
      <c r="AK145" s="6" t="s">
        <v>360</v>
      </c>
      <c r="AL145" s="6" t="s">
        <v>360</v>
      </c>
      <c r="AM145" s="6"/>
      <c r="AN145" s="6">
        <v>202274</v>
      </c>
      <c r="AO145" s="6" t="s">
        <v>932</v>
      </c>
      <c r="AP145" s="6" t="s">
        <v>360</v>
      </c>
      <c r="AQ145" s="6" t="s">
        <v>363</v>
      </c>
      <c r="AR145" s="6"/>
      <c r="AS145" s="6"/>
      <c r="AT145" s="6" t="s">
        <v>360</v>
      </c>
      <c r="AU145" s="6" t="s">
        <v>363</v>
      </c>
      <c r="AV145" s="6"/>
      <c r="AW145" s="6"/>
      <c r="AX145" s="6" t="s">
        <v>360</v>
      </c>
      <c r="AY145" s="6" t="s">
        <v>363</v>
      </c>
      <c r="AZ145" s="6"/>
      <c r="BA145" s="6"/>
      <c r="BB145" s="6" t="s">
        <v>360</v>
      </c>
      <c r="BC145" s="6" t="s">
        <v>363</v>
      </c>
      <c r="BD145" s="6"/>
      <c r="BE145" s="6"/>
      <c r="BF145" s="6" t="s">
        <v>360</v>
      </c>
      <c r="BG145" s="6" t="s">
        <v>363</v>
      </c>
      <c r="BH145" s="6"/>
      <c r="BI145" s="6"/>
      <c r="BJ145" s="6" t="s">
        <v>360</v>
      </c>
      <c r="BK145" s="6" t="s">
        <v>363</v>
      </c>
      <c r="BL145" s="6"/>
      <c r="BM145" s="6"/>
      <c r="BN145" s="6" t="s">
        <v>360</v>
      </c>
      <c r="BO145" s="6" t="s">
        <v>363</v>
      </c>
      <c r="BP145" s="6"/>
      <c r="BQ145" s="6"/>
      <c r="BR145" s="6" t="s">
        <v>360</v>
      </c>
      <c r="BS145" s="6"/>
      <c r="BT145" s="6" t="s">
        <v>363</v>
      </c>
      <c r="BU145" s="6"/>
      <c r="BV145" s="6" t="s">
        <v>360</v>
      </c>
      <c r="BW145" s="6"/>
      <c r="BX145" s="6" t="s">
        <v>363</v>
      </c>
      <c r="BY145" s="6"/>
      <c r="BZ145" s="6" t="s">
        <v>363</v>
      </c>
      <c r="CA145" s="6"/>
    </row>
    <row r="146" spans="1:79" ht="15" customHeight="1" x14ac:dyDescent="0.25">
      <c r="A146" s="5" t="s">
        <v>191</v>
      </c>
      <c r="B146" s="6" t="s">
        <v>360</v>
      </c>
      <c r="C146" s="6"/>
      <c r="D146" s="6" t="s">
        <v>363</v>
      </c>
      <c r="E146" s="6"/>
      <c r="F146" s="6" t="s">
        <v>363</v>
      </c>
      <c r="G146" s="6" t="s">
        <v>363</v>
      </c>
      <c r="H146" s="6"/>
      <c r="I146" s="6"/>
      <c r="J146" s="6" t="s">
        <v>360</v>
      </c>
      <c r="K146" s="6" t="s">
        <v>363</v>
      </c>
      <c r="L146" s="6" t="s">
        <v>363</v>
      </c>
      <c r="M146" s="6" t="s">
        <v>363</v>
      </c>
      <c r="N146" s="6"/>
      <c r="O146" s="6" t="s">
        <v>360</v>
      </c>
      <c r="P146" s="6"/>
      <c r="Q146" s="6" t="s">
        <v>363</v>
      </c>
      <c r="R146" s="6"/>
      <c r="S146" s="6" t="s">
        <v>360</v>
      </c>
      <c r="T146" s="7" t="s">
        <v>642</v>
      </c>
      <c r="U146" s="6" t="s">
        <v>539</v>
      </c>
      <c r="V146" s="6" t="s">
        <v>539</v>
      </c>
      <c r="W146" s="6"/>
      <c r="X146" s="6"/>
      <c r="Y146" s="6" t="s">
        <v>539</v>
      </c>
      <c r="Z146" s="6" t="s">
        <v>539</v>
      </c>
      <c r="AA146" s="6"/>
      <c r="AB146" s="6"/>
      <c r="AC146" s="6" t="s">
        <v>363</v>
      </c>
      <c r="AD146" s="6" t="s">
        <v>363</v>
      </c>
      <c r="AE146" s="6"/>
      <c r="AF146" s="6"/>
      <c r="AG146" s="6" t="s">
        <v>363</v>
      </c>
      <c r="AH146" s="6" t="s">
        <v>363</v>
      </c>
      <c r="AI146" s="6"/>
      <c r="AJ146" s="6"/>
      <c r="AK146" s="6" t="s">
        <v>363</v>
      </c>
      <c r="AL146" s="6" t="s">
        <v>363</v>
      </c>
      <c r="AM146" s="6"/>
      <c r="AN146" s="6">
        <v>3187</v>
      </c>
      <c r="AO146" s="6"/>
      <c r="AP146" s="6" t="s">
        <v>363</v>
      </c>
      <c r="AQ146" s="6" t="s">
        <v>363</v>
      </c>
      <c r="AR146" s="6"/>
      <c r="AS146" s="6"/>
      <c r="AT146" s="6" t="s">
        <v>363</v>
      </c>
      <c r="AU146" s="6" t="s">
        <v>363</v>
      </c>
      <c r="AV146" s="6"/>
      <c r="AW146" s="6"/>
      <c r="AX146" s="6" t="s">
        <v>363</v>
      </c>
      <c r="AY146" s="6" t="s">
        <v>363</v>
      </c>
      <c r="AZ146" s="6"/>
      <c r="BA146" s="6"/>
      <c r="BB146" s="6" t="s">
        <v>363</v>
      </c>
      <c r="BC146" s="6" t="s">
        <v>363</v>
      </c>
      <c r="BD146" s="6"/>
      <c r="BE146" s="6"/>
      <c r="BF146" s="6" t="s">
        <v>363</v>
      </c>
      <c r="BG146" s="6" t="s">
        <v>363</v>
      </c>
      <c r="BH146" s="6"/>
      <c r="BI146" s="6"/>
      <c r="BJ146" s="6" t="s">
        <v>363</v>
      </c>
      <c r="BK146" s="6" t="s">
        <v>363</v>
      </c>
      <c r="BL146" s="6"/>
      <c r="BM146" s="6"/>
      <c r="BN146" s="6" t="s">
        <v>363</v>
      </c>
      <c r="BO146" s="6" t="s">
        <v>363</v>
      </c>
      <c r="BP146" s="6"/>
      <c r="BQ146" s="6"/>
      <c r="BR146" s="6" t="s">
        <v>360</v>
      </c>
      <c r="BS146" s="6"/>
      <c r="BT146" s="6" t="s">
        <v>363</v>
      </c>
      <c r="BU146" s="6"/>
      <c r="BV146" s="6" t="s">
        <v>360</v>
      </c>
      <c r="BW146" s="6"/>
      <c r="BX146" s="6" t="s">
        <v>363</v>
      </c>
      <c r="BY146" s="6"/>
      <c r="BZ146" s="6" t="s">
        <v>363</v>
      </c>
      <c r="CA146" s="6"/>
    </row>
    <row r="147" spans="1:79" ht="15" customHeight="1" x14ac:dyDescent="0.25">
      <c r="A147" s="5" t="s">
        <v>192</v>
      </c>
      <c r="B147" s="6" t="s">
        <v>360</v>
      </c>
      <c r="C147" s="6"/>
      <c r="D147" s="6" t="s">
        <v>363</v>
      </c>
      <c r="E147" s="6"/>
      <c r="F147" s="6" t="s">
        <v>363</v>
      </c>
      <c r="G147" s="6" t="s">
        <v>360</v>
      </c>
      <c r="H147" s="7" t="s">
        <v>578</v>
      </c>
      <c r="I147" s="6">
        <v>50</v>
      </c>
      <c r="J147" s="6" t="s">
        <v>347</v>
      </c>
      <c r="K147" s="6" t="s">
        <v>360</v>
      </c>
      <c r="L147" s="6" t="s">
        <v>360</v>
      </c>
      <c r="M147" s="6" t="s">
        <v>360</v>
      </c>
      <c r="N147" s="6" t="s">
        <v>579</v>
      </c>
      <c r="O147" s="6" t="s">
        <v>360</v>
      </c>
      <c r="P147" s="6">
        <v>13</v>
      </c>
      <c r="Q147" s="6" t="s">
        <v>360</v>
      </c>
      <c r="R147" s="6" t="s">
        <v>580</v>
      </c>
      <c r="S147" s="6" t="s">
        <v>360</v>
      </c>
      <c r="T147" s="6" t="s">
        <v>580</v>
      </c>
      <c r="U147" s="6" t="s">
        <v>360</v>
      </c>
      <c r="V147" s="6" t="s">
        <v>360</v>
      </c>
      <c r="W147" s="6"/>
      <c r="X147" s="6"/>
      <c r="Y147" s="6" t="s">
        <v>363</v>
      </c>
      <c r="Z147" s="6" t="s">
        <v>363</v>
      </c>
      <c r="AA147" s="6"/>
      <c r="AB147" s="6"/>
      <c r="AC147" s="6" t="s">
        <v>360</v>
      </c>
      <c r="AD147" s="6" t="s">
        <v>360</v>
      </c>
      <c r="AE147" s="6"/>
      <c r="AF147" s="6"/>
      <c r="AG147" s="6" t="s">
        <v>360</v>
      </c>
      <c r="AH147" s="6" t="s">
        <v>360</v>
      </c>
      <c r="AI147" s="6"/>
      <c r="AJ147" s="6"/>
      <c r="AK147" s="6" t="s">
        <v>360</v>
      </c>
      <c r="AL147" s="6" t="s">
        <v>360</v>
      </c>
      <c r="AM147" s="6"/>
      <c r="AN147" s="6">
        <v>30000</v>
      </c>
      <c r="AO147" s="6" t="s">
        <v>379</v>
      </c>
      <c r="AP147" s="6" t="s">
        <v>363</v>
      </c>
      <c r="AQ147" s="6" t="s">
        <v>363</v>
      </c>
      <c r="AR147" s="6"/>
      <c r="AS147" s="6"/>
      <c r="AT147" s="6" t="s">
        <v>360</v>
      </c>
      <c r="AU147" s="6" t="s">
        <v>360</v>
      </c>
      <c r="AV147" s="6"/>
      <c r="AW147" s="6"/>
      <c r="AX147" s="6" t="s">
        <v>360</v>
      </c>
      <c r="AY147" s="6" t="s">
        <v>360</v>
      </c>
      <c r="AZ147" s="6"/>
      <c r="BA147" s="6"/>
      <c r="BB147" s="6" t="s">
        <v>360</v>
      </c>
      <c r="BC147" s="6" t="s">
        <v>360</v>
      </c>
      <c r="BD147" s="6"/>
      <c r="BE147" s="6"/>
      <c r="BF147" s="6" t="s">
        <v>360</v>
      </c>
      <c r="BG147" s="6" t="s">
        <v>360</v>
      </c>
      <c r="BH147" s="6"/>
      <c r="BI147" s="6"/>
      <c r="BJ147" s="6" t="s">
        <v>360</v>
      </c>
      <c r="BK147" s="6" t="s">
        <v>360</v>
      </c>
      <c r="BL147" s="6"/>
      <c r="BM147" s="6"/>
      <c r="BN147" s="6" t="s">
        <v>360</v>
      </c>
      <c r="BO147" s="6" t="s">
        <v>360</v>
      </c>
      <c r="BP147" s="6"/>
      <c r="BQ147" s="6"/>
      <c r="BR147" s="6" t="s">
        <v>360</v>
      </c>
      <c r="BS147" s="6" t="s">
        <v>581</v>
      </c>
      <c r="BT147" s="6" t="s">
        <v>360</v>
      </c>
      <c r="BU147" s="6"/>
      <c r="BV147" s="6" t="s">
        <v>360</v>
      </c>
      <c r="BW147" s="6"/>
      <c r="BX147" s="6" t="s">
        <v>360</v>
      </c>
      <c r="BY147" s="6" t="s">
        <v>582</v>
      </c>
      <c r="BZ147" s="6" t="s">
        <v>360</v>
      </c>
      <c r="CA147" s="7" t="s">
        <v>583</v>
      </c>
    </row>
    <row r="148" spans="1:79" ht="15" customHeight="1" x14ac:dyDescent="0.25">
      <c r="A148" s="5" t="s">
        <v>193</v>
      </c>
      <c r="B148" s="6" t="s">
        <v>360</v>
      </c>
      <c r="C148" s="6">
        <v>150000</v>
      </c>
      <c r="D148" s="6" t="s">
        <v>363</v>
      </c>
      <c r="E148" s="6"/>
      <c r="F148" s="6" t="s">
        <v>363</v>
      </c>
      <c r="G148" s="6" t="s">
        <v>363</v>
      </c>
      <c r="H148" s="6"/>
      <c r="I148" s="6"/>
      <c r="J148" s="6" t="s">
        <v>363</v>
      </c>
      <c r="K148" s="6" t="s">
        <v>360</v>
      </c>
      <c r="L148" s="6" t="s">
        <v>360</v>
      </c>
      <c r="M148" s="6" t="s">
        <v>363</v>
      </c>
      <c r="N148" s="6"/>
      <c r="O148" s="6" t="s">
        <v>360</v>
      </c>
      <c r="P148" s="6" t="s">
        <v>313</v>
      </c>
      <c r="Q148" s="6" t="s">
        <v>360</v>
      </c>
      <c r="R148" s="12" t="s">
        <v>373</v>
      </c>
      <c r="S148" s="6" t="s">
        <v>363</v>
      </c>
      <c r="T148" s="6"/>
      <c r="U148" s="6" t="s">
        <v>363</v>
      </c>
      <c r="V148" s="6" t="s">
        <v>363</v>
      </c>
      <c r="W148" s="6"/>
      <c r="X148" s="6"/>
      <c r="Y148" s="6" t="s">
        <v>363</v>
      </c>
      <c r="Z148" s="6" t="s">
        <v>363</v>
      </c>
      <c r="AA148" s="6"/>
      <c r="AB148" s="6"/>
      <c r="AC148" s="6" t="s">
        <v>363</v>
      </c>
      <c r="AD148" s="6" t="s">
        <v>363</v>
      </c>
      <c r="AE148" s="6"/>
      <c r="AF148" s="6"/>
      <c r="AG148" s="6" t="s">
        <v>363</v>
      </c>
      <c r="AH148" s="6" t="s">
        <v>363</v>
      </c>
      <c r="AI148" s="6"/>
      <c r="AJ148" s="6"/>
      <c r="AK148" s="6" t="s">
        <v>360</v>
      </c>
      <c r="AL148" s="6" t="s">
        <v>360</v>
      </c>
      <c r="AM148" s="6"/>
      <c r="AN148" s="6">
        <v>150000</v>
      </c>
      <c r="AO148" s="6" t="s">
        <v>374</v>
      </c>
      <c r="AP148" s="6" t="s">
        <v>363</v>
      </c>
      <c r="AQ148" s="6" t="s">
        <v>363</v>
      </c>
      <c r="AR148" s="6"/>
      <c r="AS148" s="6"/>
      <c r="AT148" s="6" t="s">
        <v>360</v>
      </c>
      <c r="AU148" s="6" t="s">
        <v>360</v>
      </c>
      <c r="AV148" s="6"/>
      <c r="AW148" s="6"/>
      <c r="AX148" s="6" t="s">
        <v>360</v>
      </c>
      <c r="AY148" s="6" t="s">
        <v>360</v>
      </c>
      <c r="AZ148" s="6"/>
      <c r="BA148" s="6"/>
      <c r="BB148" s="6" t="s">
        <v>360</v>
      </c>
      <c r="BC148" s="6" t="s">
        <v>360</v>
      </c>
      <c r="BD148" s="6"/>
      <c r="BE148" s="6"/>
      <c r="BF148" s="6" t="s">
        <v>360</v>
      </c>
      <c r="BG148" s="6" t="s">
        <v>360</v>
      </c>
      <c r="BH148" s="6"/>
      <c r="BI148" s="6"/>
      <c r="BJ148" s="6" t="s">
        <v>360</v>
      </c>
      <c r="BK148" s="6" t="s">
        <v>360</v>
      </c>
      <c r="BL148" s="6"/>
      <c r="BM148" s="6"/>
      <c r="BN148" s="6" t="s">
        <v>360</v>
      </c>
      <c r="BO148" s="6" t="s">
        <v>360</v>
      </c>
      <c r="BP148" s="6"/>
      <c r="BQ148" s="6"/>
      <c r="BR148" s="6" t="s">
        <v>360</v>
      </c>
      <c r="BS148" s="6"/>
      <c r="BT148" s="6" t="s">
        <v>360</v>
      </c>
      <c r="BU148" s="6"/>
      <c r="BV148" s="6" t="s">
        <v>360</v>
      </c>
      <c r="BW148" s="6"/>
      <c r="BX148" s="6" t="s">
        <v>360</v>
      </c>
      <c r="BY148" s="6" t="s">
        <v>375</v>
      </c>
      <c r="BZ148" s="6" t="s">
        <v>363</v>
      </c>
      <c r="CA148" s="6"/>
    </row>
    <row r="149" spans="1:79" ht="15" customHeight="1" x14ac:dyDescent="0.25">
      <c r="A149" s="5" t="s">
        <v>194</v>
      </c>
      <c r="B149" s="6" t="s">
        <v>360</v>
      </c>
      <c r="C149" s="6"/>
      <c r="D149" s="6" t="s">
        <v>363</v>
      </c>
      <c r="E149" s="6" t="s">
        <v>865</v>
      </c>
      <c r="F149" s="6" t="s">
        <v>363</v>
      </c>
      <c r="G149" s="6" t="s">
        <v>363</v>
      </c>
      <c r="H149" s="6" t="s">
        <v>866</v>
      </c>
      <c r="I149" s="6"/>
      <c r="J149" s="6" t="s">
        <v>360</v>
      </c>
      <c r="K149" s="6" t="s">
        <v>363</v>
      </c>
      <c r="L149" s="6" t="s">
        <v>363</v>
      </c>
      <c r="M149" s="6" t="s">
        <v>360</v>
      </c>
      <c r="N149" s="7" t="s">
        <v>867</v>
      </c>
      <c r="O149" s="6" t="s">
        <v>360</v>
      </c>
      <c r="P149" s="6"/>
      <c r="Q149" s="6" t="s">
        <v>363</v>
      </c>
      <c r="R149" s="6"/>
      <c r="S149" s="6" t="s">
        <v>360</v>
      </c>
      <c r="T149" s="6" t="s">
        <v>868</v>
      </c>
      <c r="U149" s="6" t="s">
        <v>360</v>
      </c>
      <c r="V149" s="6" t="s">
        <v>360</v>
      </c>
      <c r="W149" s="6"/>
      <c r="X149" s="6"/>
      <c r="Y149" s="6" t="s">
        <v>363</v>
      </c>
      <c r="Z149" s="6" t="s">
        <v>363</v>
      </c>
      <c r="AA149" s="6"/>
      <c r="AB149" s="6"/>
      <c r="AC149" s="6" t="s">
        <v>404</v>
      </c>
      <c r="AD149" s="6" t="s">
        <v>404</v>
      </c>
      <c r="AE149" s="6"/>
      <c r="AF149" s="6"/>
      <c r="AG149" s="6" t="s">
        <v>360</v>
      </c>
      <c r="AH149" s="6" t="s">
        <v>360</v>
      </c>
      <c r="AI149" s="6"/>
      <c r="AJ149" s="6"/>
      <c r="AK149" s="6" t="s">
        <v>363</v>
      </c>
      <c r="AL149" s="6" t="s">
        <v>363</v>
      </c>
      <c r="AM149" s="6"/>
      <c r="AN149" s="6"/>
      <c r="AO149" s="6"/>
      <c r="AP149" s="6" t="s">
        <v>360</v>
      </c>
      <c r="AQ149" s="6" t="s">
        <v>360</v>
      </c>
      <c r="AR149" s="6"/>
      <c r="AS149" s="6"/>
      <c r="AT149" s="6" t="s">
        <v>360</v>
      </c>
      <c r="AU149" s="6" t="s">
        <v>360</v>
      </c>
      <c r="AV149" s="6"/>
      <c r="AW149" s="6"/>
      <c r="AX149" s="6" t="s">
        <v>360</v>
      </c>
      <c r="AY149" s="6" t="s">
        <v>360</v>
      </c>
      <c r="AZ149" s="6"/>
      <c r="BA149" s="6"/>
      <c r="BB149" s="6" t="s">
        <v>360</v>
      </c>
      <c r="BC149" s="6" t="s">
        <v>360</v>
      </c>
      <c r="BD149" s="6"/>
      <c r="BE149" s="6"/>
      <c r="BF149" s="6" t="s">
        <v>360</v>
      </c>
      <c r="BG149" s="6" t="s">
        <v>360</v>
      </c>
      <c r="BH149" s="6"/>
      <c r="BI149" s="6"/>
      <c r="BJ149" s="6" t="s">
        <v>360</v>
      </c>
      <c r="BK149" s="6" t="s">
        <v>360</v>
      </c>
      <c r="BL149" s="6"/>
      <c r="BM149" s="6"/>
      <c r="BN149" s="6" t="s">
        <v>360</v>
      </c>
      <c r="BO149" s="6" t="s">
        <v>360</v>
      </c>
      <c r="BP149" s="6"/>
      <c r="BQ149" s="6"/>
      <c r="BR149" s="6" t="s">
        <v>360</v>
      </c>
      <c r="BS149" s="6"/>
      <c r="BT149" s="6" t="s">
        <v>360</v>
      </c>
      <c r="BU149" s="6"/>
      <c r="BV149" s="6" t="s">
        <v>360</v>
      </c>
      <c r="BW149" s="6"/>
      <c r="BX149" s="6" t="s">
        <v>360</v>
      </c>
      <c r="BY149" s="6"/>
      <c r="BZ149" s="6" t="s">
        <v>360</v>
      </c>
      <c r="CA149" s="6"/>
    </row>
    <row r="150" spans="1:79" ht="15" customHeight="1" x14ac:dyDescent="0.25">
      <c r="A150" s="5" t="s">
        <v>195</v>
      </c>
      <c r="B150" s="6" t="s">
        <v>360</v>
      </c>
      <c r="C150" s="6"/>
      <c r="D150" s="6" t="s">
        <v>363</v>
      </c>
      <c r="E150" s="6" t="s">
        <v>741</v>
      </c>
      <c r="F150" s="6" t="s">
        <v>360</v>
      </c>
      <c r="G150" s="6" t="s">
        <v>360</v>
      </c>
      <c r="H150" s="6" t="s">
        <v>742</v>
      </c>
      <c r="I150" s="6">
        <v>12</v>
      </c>
      <c r="J150" s="6" t="s">
        <v>363</v>
      </c>
      <c r="K150" s="6" t="s">
        <v>360</v>
      </c>
      <c r="L150" s="6" t="s">
        <v>360</v>
      </c>
      <c r="M150" s="6" t="s">
        <v>360</v>
      </c>
      <c r="N150" s="7" t="s">
        <v>743</v>
      </c>
      <c r="O150" s="6" t="s">
        <v>360</v>
      </c>
      <c r="P150" s="6">
        <v>0</v>
      </c>
      <c r="Q150" s="6" t="s">
        <v>360</v>
      </c>
      <c r="R150" s="6" t="s">
        <v>744</v>
      </c>
      <c r="S150" s="6" t="s">
        <v>360</v>
      </c>
      <c r="T150" s="6" t="s">
        <v>745</v>
      </c>
      <c r="U150" s="6" t="s">
        <v>363</v>
      </c>
      <c r="V150" s="6" t="s">
        <v>363</v>
      </c>
      <c r="W150" s="6"/>
      <c r="X150" s="6"/>
      <c r="Y150" s="6" t="s">
        <v>360</v>
      </c>
      <c r="Z150" s="6" t="s">
        <v>360</v>
      </c>
      <c r="AA150" s="6"/>
      <c r="AB150" s="6"/>
      <c r="AC150" s="6" t="s">
        <v>363</v>
      </c>
      <c r="AD150" s="6" t="s">
        <v>363</v>
      </c>
      <c r="AE150" s="6"/>
      <c r="AF150" s="6"/>
      <c r="AG150" s="6" t="s">
        <v>360</v>
      </c>
      <c r="AH150" s="6" t="s">
        <v>360</v>
      </c>
      <c r="AI150" s="6"/>
      <c r="AJ150" s="6"/>
      <c r="AK150" s="6" t="s">
        <v>360</v>
      </c>
      <c r="AL150" s="6" t="s">
        <v>360</v>
      </c>
      <c r="AM150" s="6"/>
      <c r="AN150" s="6"/>
      <c r="AO150" s="6" t="s">
        <v>746</v>
      </c>
      <c r="AP150" s="6" t="s">
        <v>360</v>
      </c>
      <c r="AQ150" s="6" t="s">
        <v>360</v>
      </c>
      <c r="AR150" s="6"/>
      <c r="AS150" s="6"/>
      <c r="AT150" s="6" t="s">
        <v>360</v>
      </c>
      <c r="AU150" s="6" t="s">
        <v>360</v>
      </c>
      <c r="AV150" s="6"/>
      <c r="AW150" s="6"/>
      <c r="AX150" s="6" t="s">
        <v>360</v>
      </c>
      <c r="AY150" s="6" t="s">
        <v>360</v>
      </c>
      <c r="AZ150" s="6"/>
      <c r="BA150" s="6"/>
      <c r="BB150" s="6" t="s">
        <v>360</v>
      </c>
      <c r="BC150" s="6" t="s">
        <v>360</v>
      </c>
      <c r="BD150" s="6"/>
      <c r="BE150" s="6"/>
      <c r="BF150" s="6" t="s">
        <v>360</v>
      </c>
      <c r="BG150" s="6" t="s">
        <v>360</v>
      </c>
      <c r="BH150" s="6"/>
      <c r="BI150" s="6"/>
      <c r="BJ150" s="6" t="s">
        <v>360</v>
      </c>
      <c r="BK150" s="6" t="s">
        <v>360</v>
      </c>
      <c r="BL150" s="6"/>
      <c r="BM150" s="6"/>
      <c r="BN150" s="6" t="s">
        <v>360</v>
      </c>
      <c r="BO150" s="6" t="s">
        <v>363</v>
      </c>
      <c r="BP150" s="6"/>
      <c r="BQ150" s="6"/>
      <c r="BR150" s="6" t="s">
        <v>360</v>
      </c>
      <c r="BS150" s="6"/>
      <c r="BT150" s="6" t="s">
        <v>360</v>
      </c>
      <c r="BU150" s="6"/>
      <c r="BV150" s="6" t="s">
        <v>360</v>
      </c>
      <c r="BW150" s="6"/>
      <c r="BX150" s="6" t="s">
        <v>360</v>
      </c>
      <c r="BY150" s="6" t="s">
        <v>747</v>
      </c>
      <c r="BZ150" s="6" t="s">
        <v>363</v>
      </c>
      <c r="CA150" s="6"/>
    </row>
    <row r="151" spans="1:79" ht="15" customHeight="1" x14ac:dyDescent="0.25">
      <c r="A151" s="11" t="s">
        <v>196</v>
      </c>
      <c r="B151" s="6" t="s">
        <v>360</v>
      </c>
      <c r="C151" s="6"/>
      <c r="D151" s="6" t="s">
        <v>360</v>
      </c>
      <c r="E151" s="6" t="s">
        <v>733</v>
      </c>
      <c r="F151" s="6" t="s">
        <v>363</v>
      </c>
      <c r="G151" s="6" t="s">
        <v>360</v>
      </c>
      <c r="H151" s="6"/>
      <c r="I151" s="6">
        <v>47</v>
      </c>
      <c r="J151" s="6" t="s">
        <v>360</v>
      </c>
      <c r="K151" s="6" t="s">
        <v>360</v>
      </c>
      <c r="L151" s="6" t="s">
        <v>360</v>
      </c>
      <c r="M151" s="6" t="s">
        <v>360</v>
      </c>
      <c r="N151" s="7" t="s">
        <v>734</v>
      </c>
      <c r="O151" s="6" t="s">
        <v>360</v>
      </c>
      <c r="P151" s="6">
        <v>41</v>
      </c>
      <c r="Q151" s="6" t="s">
        <v>360</v>
      </c>
      <c r="R151" s="7" t="s">
        <v>735</v>
      </c>
      <c r="S151" s="6" t="s">
        <v>360</v>
      </c>
      <c r="T151" s="7" t="s">
        <v>736</v>
      </c>
      <c r="U151" s="6" t="s">
        <v>363</v>
      </c>
      <c r="V151" s="6" t="s">
        <v>363</v>
      </c>
      <c r="W151" s="6"/>
      <c r="X151" s="6"/>
      <c r="Y151" s="6" t="s">
        <v>360</v>
      </c>
      <c r="Z151" s="6" t="s">
        <v>360</v>
      </c>
      <c r="AA151" s="6"/>
      <c r="AB151" s="6"/>
      <c r="AC151" s="6" t="s">
        <v>360</v>
      </c>
      <c r="AD151" s="6" t="s">
        <v>360</v>
      </c>
      <c r="AE151" s="6"/>
      <c r="AF151" s="6"/>
      <c r="AG151" s="6" t="s">
        <v>360</v>
      </c>
      <c r="AH151" s="6" t="s">
        <v>363</v>
      </c>
      <c r="AI151" s="7" t="s">
        <v>737</v>
      </c>
      <c r="AJ151" s="6"/>
      <c r="AK151" s="6" t="s">
        <v>360</v>
      </c>
      <c r="AL151" s="6" t="s">
        <v>360</v>
      </c>
      <c r="AM151" s="6"/>
      <c r="AN151" s="6">
        <v>148000</v>
      </c>
      <c r="AO151" s="6" t="s">
        <v>738</v>
      </c>
      <c r="AP151" s="6" t="s">
        <v>360</v>
      </c>
      <c r="AQ151" s="6" t="s">
        <v>360</v>
      </c>
      <c r="AR151" s="6"/>
      <c r="AS151" s="6"/>
      <c r="AT151" s="6" t="s">
        <v>360</v>
      </c>
      <c r="AU151" s="6" t="s">
        <v>360</v>
      </c>
      <c r="AV151" s="6"/>
      <c r="AW151" s="6"/>
      <c r="AX151" s="6" t="s">
        <v>360</v>
      </c>
      <c r="AY151" s="6" t="s">
        <v>360</v>
      </c>
      <c r="AZ151" s="6"/>
      <c r="BA151" s="6"/>
      <c r="BB151" s="6" t="s">
        <v>360</v>
      </c>
      <c r="BC151" s="6" t="s">
        <v>360</v>
      </c>
      <c r="BD151" s="6"/>
      <c r="BE151" s="6"/>
      <c r="BF151" s="6" t="s">
        <v>360</v>
      </c>
      <c r="BG151" s="6" t="s">
        <v>360</v>
      </c>
      <c r="BH151" s="6"/>
      <c r="BI151" s="6"/>
      <c r="BJ151" s="6" t="s">
        <v>360</v>
      </c>
      <c r="BK151" s="6" t="s">
        <v>360</v>
      </c>
      <c r="BL151" s="6"/>
      <c r="BM151" s="6"/>
      <c r="BN151" s="6" t="s">
        <v>360</v>
      </c>
      <c r="BO151" s="6" t="s">
        <v>363</v>
      </c>
      <c r="BP151" s="6"/>
      <c r="BQ151" s="6"/>
      <c r="BR151" s="6" t="s">
        <v>360</v>
      </c>
      <c r="BS151" s="6"/>
      <c r="BT151" s="6" t="s">
        <v>360</v>
      </c>
      <c r="BU151" s="6"/>
      <c r="BV151" s="6" t="s">
        <v>360</v>
      </c>
      <c r="BW151" s="6"/>
      <c r="BX151" s="6" t="s">
        <v>360</v>
      </c>
      <c r="BY151" s="6" t="s">
        <v>739</v>
      </c>
      <c r="BZ151" s="6" t="s">
        <v>348</v>
      </c>
      <c r="CA151" s="7" t="s">
        <v>740</v>
      </c>
    </row>
    <row r="152" spans="1:79" ht="15" customHeight="1" x14ac:dyDescent="0.25">
      <c r="A152" s="11" t="s">
        <v>197</v>
      </c>
      <c r="B152" s="6" t="s">
        <v>360</v>
      </c>
      <c r="C152" s="6"/>
      <c r="D152" s="6" t="s">
        <v>363</v>
      </c>
      <c r="E152" s="6"/>
      <c r="F152" s="6" t="s">
        <v>363</v>
      </c>
      <c r="G152" s="6" t="s">
        <v>363</v>
      </c>
      <c r="H152" s="6" t="s">
        <v>940</v>
      </c>
      <c r="I152" s="6"/>
      <c r="J152" s="6" t="s">
        <v>363</v>
      </c>
      <c r="K152" s="6" t="s">
        <v>360</v>
      </c>
      <c r="L152" s="6" t="s">
        <v>360</v>
      </c>
      <c r="M152" s="6" t="s">
        <v>360</v>
      </c>
      <c r="N152" s="6" t="s">
        <v>941</v>
      </c>
      <c r="O152" s="6" t="s">
        <v>360</v>
      </c>
      <c r="P152" s="6"/>
      <c r="Q152" s="6" t="s">
        <v>360</v>
      </c>
      <c r="R152" s="6" t="s">
        <v>942</v>
      </c>
      <c r="S152" s="6" t="s">
        <v>360</v>
      </c>
      <c r="T152" s="6" t="s">
        <v>943</v>
      </c>
      <c r="U152" s="6" t="s">
        <v>539</v>
      </c>
      <c r="V152" s="6" t="s">
        <v>539</v>
      </c>
      <c r="W152" s="6"/>
      <c r="X152" s="6"/>
      <c r="Y152" s="6" t="s">
        <v>539</v>
      </c>
      <c r="Z152" s="6" t="s">
        <v>539</v>
      </c>
      <c r="AA152" s="6"/>
      <c r="AB152" s="6"/>
      <c r="AC152" s="6" t="s">
        <v>360</v>
      </c>
      <c r="AD152" s="6" t="s">
        <v>360</v>
      </c>
      <c r="AE152" s="6"/>
      <c r="AF152" s="6"/>
      <c r="AG152" s="6" t="s">
        <v>360</v>
      </c>
      <c r="AH152" s="6" t="s">
        <v>363</v>
      </c>
      <c r="AI152" s="6"/>
      <c r="AJ152" s="6"/>
      <c r="AK152" s="6" t="s">
        <v>363</v>
      </c>
      <c r="AL152" s="6" t="s">
        <v>363</v>
      </c>
      <c r="AM152" s="6"/>
      <c r="AN152" s="6"/>
      <c r="AO152" s="6"/>
      <c r="AP152" s="6" t="s">
        <v>363</v>
      </c>
      <c r="AQ152" s="6" t="s">
        <v>363</v>
      </c>
      <c r="AR152" s="6"/>
      <c r="AS152" s="6"/>
      <c r="AT152" s="6" t="s">
        <v>360</v>
      </c>
      <c r="AU152" s="6" t="s">
        <v>363</v>
      </c>
      <c r="AV152" s="6"/>
      <c r="AW152" s="6"/>
      <c r="AX152" s="6" t="s">
        <v>360</v>
      </c>
      <c r="AY152" s="6" t="s">
        <v>363</v>
      </c>
      <c r="AZ152" s="6"/>
      <c r="BA152" s="6"/>
      <c r="BB152" s="6" t="s">
        <v>360</v>
      </c>
      <c r="BC152" s="6" t="s">
        <v>363</v>
      </c>
      <c r="BD152" s="6"/>
      <c r="BE152" s="6"/>
      <c r="BF152" s="6" t="s">
        <v>360</v>
      </c>
      <c r="BG152" s="6" t="s">
        <v>363</v>
      </c>
      <c r="BH152" s="6"/>
      <c r="BI152" s="6"/>
      <c r="BJ152" s="6" t="s">
        <v>360</v>
      </c>
      <c r="BK152" s="6" t="s">
        <v>363</v>
      </c>
      <c r="BL152" s="6"/>
      <c r="BM152" s="6"/>
      <c r="BN152" s="6" t="s">
        <v>360</v>
      </c>
      <c r="BO152" s="6" t="s">
        <v>363</v>
      </c>
      <c r="BP152" s="6"/>
      <c r="BQ152" s="6"/>
      <c r="BR152" s="6" t="s">
        <v>360</v>
      </c>
      <c r="BS152" s="6"/>
      <c r="BT152" s="6" t="s">
        <v>360</v>
      </c>
      <c r="BU152" s="6"/>
      <c r="BV152" s="6" t="s">
        <v>360</v>
      </c>
      <c r="BW152" s="6"/>
      <c r="BX152" s="6" t="s">
        <v>348</v>
      </c>
      <c r="BY152" s="6" t="s">
        <v>944</v>
      </c>
      <c r="BZ152" s="6" t="s">
        <v>348</v>
      </c>
      <c r="CA152" s="6" t="s">
        <v>945</v>
      </c>
    </row>
    <row r="153" spans="1:79" ht="15" customHeight="1" x14ac:dyDescent="0.25">
      <c r="A153" s="11" t="s">
        <v>198</v>
      </c>
      <c r="B153" s="6" t="s">
        <v>360</v>
      </c>
      <c r="C153" s="6"/>
      <c r="D153" s="6" t="s">
        <v>363</v>
      </c>
      <c r="E153" s="6" t="s">
        <v>844</v>
      </c>
      <c r="F153" s="6" t="s">
        <v>363</v>
      </c>
      <c r="G153" s="6" t="s">
        <v>360</v>
      </c>
      <c r="H153" s="6" t="s">
        <v>845</v>
      </c>
      <c r="I153" s="6"/>
      <c r="J153" s="6" t="s">
        <v>360</v>
      </c>
      <c r="K153" s="6" t="s">
        <v>360</v>
      </c>
      <c r="L153" s="6" t="s">
        <v>363</v>
      </c>
      <c r="M153" s="6" t="s">
        <v>363</v>
      </c>
      <c r="N153" s="6"/>
      <c r="O153" s="6" t="s">
        <v>360</v>
      </c>
      <c r="P153" s="6">
        <v>9</v>
      </c>
      <c r="Q153" s="6" t="s">
        <v>363</v>
      </c>
      <c r="R153" s="6" t="s">
        <v>404</v>
      </c>
      <c r="S153" s="6" t="s">
        <v>363</v>
      </c>
      <c r="T153" s="6" t="s">
        <v>404</v>
      </c>
      <c r="U153" s="6" t="s">
        <v>360</v>
      </c>
      <c r="V153" s="6" t="s">
        <v>360</v>
      </c>
      <c r="W153" s="6"/>
      <c r="X153" s="6"/>
      <c r="Y153" s="6" t="s">
        <v>846</v>
      </c>
      <c r="Z153" s="6" t="s">
        <v>360</v>
      </c>
      <c r="AA153" s="6"/>
      <c r="AB153" s="6"/>
      <c r="AC153" s="6" t="s">
        <v>360</v>
      </c>
      <c r="AD153" s="6" t="s">
        <v>360</v>
      </c>
      <c r="AE153" s="6"/>
      <c r="AF153" s="6"/>
      <c r="AG153" s="6" t="s">
        <v>360</v>
      </c>
      <c r="AH153" s="6" t="s">
        <v>360</v>
      </c>
      <c r="AI153" s="6"/>
      <c r="AJ153" s="6"/>
      <c r="AK153" s="6" t="s">
        <v>360</v>
      </c>
      <c r="AL153" s="6" t="s">
        <v>360</v>
      </c>
      <c r="AM153" s="6"/>
      <c r="AN153" s="6">
        <v>52926</v>
      </c>
      <c r="AO153" s="6" t="s">
        <v>738</v>
      </c>
      <c r="AP153" s="6" t="s">
        <v>360</v>
      </c>
      <c r="AQ153" s="6" t="s">
        <v>360</v>
      </c>
      <c r="AR153" s="6"/>
      <c r="AS153" s="6"/>
      <c r="AT153" s="6" t="s">
        <v>360</v>
      </c>
      <c r="AU153" s="6" t="s">
        <v>360</v>
      </c>
      <c r="AV153" s="6"/>
      <c r="AW153" s="6"/>
      <c r="AX153" s="6" t="s">
        <v>360</v>
      </c>
      <c r="AY153" s="6" t="s">
        <v>360</v>
      </c>
      <c r="AZ153" s="6"/>
      <c r="BA153" s="6"/>
      <c r="BB153" s="6" t="s">
        <v>360</v>
      </c>
      <c r="BC153" s="6" t="s">
        <v>360</v>
      </c>
      <c r="BD153" s="6"/>
      <c r="BE153" s="6"/>
      <c r="BF153" s="6" t="s">
        <v>360</v>
      </c>
      <c r="BG153" s="6" t="s">
        <v>360</v>
      </c>
      <c r="BH153" s="6"/>
      <c r="BI153" s="6"/>
      <c r="BJ153" s="6" t="s">
        <v>360</v>
      </c>
      <c r="BK153" s="6" t="s">
        <v>360</v>
      </c>
      <c r="BL153" s="6"/>
      <c r="BM153" s="6"/>
      <c r="BN153" s="6" t="s">
        <v>360</v>
      </c>
      <c r="BO153" s="6" t="s">
        <v>360</v>
      </c>
      <c r="BP153" s="6"/>
      <c r="BQ153" s="6"/>
      <c r="BR153" s="6" t="s">
        <v>360</v>
      </c>
      <c r="BS153" s="6" t="s">
        <v>847</v>
      </c>
      <c r="BT153" s="6" t="s">
        <v>360</v>
      </c>
      <c r="BU153" s="6"/>
      <c r="BV153" s="6" t="s">
        <v>360</v>
      </c>
      <c r="BW153" s="6"/>
      <c r="BX153" s="6" t="s">
        <v>404</v>
      </c>
      <c r="BY153" s="6" t="s">
        <v>404</v>
      </c>
      <c r="BZ153" s="6" t="s">
        <v>404</v>
      </c>
      <c r="CA153" s="6" t="s">
        <v>404</v>
      </c>
    </row>
    <row r="154" spans="1:79" ht="15" customHeight="1" x14ac:dyDescent="0.25">
      <c r="A154" s="11" t="s">
        <v>886</v>
      </c>
      <c r="B154" s="6" t="s">
        <v>360</v>
      </c>
      <c r="C154" s="6"/>
      <c r="D154" s="6" t="s">
        <v>363</v>
      </c>
      <c r="E154" s="6"/>
      <c r="F154" s="6" t="s">
        <v>363</v>
      </c>
      <c r="G154" s="6" t="s">
        <v>360</v>
      </c>
      <c r="H154" s="6" t="s">
        <v>879</v>
      </c>
      <c r="I154" s="6" t="s">
        <v>880</v>
      </c>
      <c r="J154" s="6" t="s">
        <v>363</v>
      </c>
      <c r="K154" s="6" t="s">
        <v>360</v>
      </c>
      <c r="L154" s="6" t="s">
        <v>360</v>
      </c>
      <c r="M154" s="6" t="s">
        <v>360</v>
      </c>
      <c r="N154" s="6" t="s">
        <v>881</v>
      </c>
      <c r="O154" s="6" t="s">
        <v>360</v>
      </c>
      <c r="P154" s="6" t="s">
        <v>1060</v>
      </c>
      <c r="Q154" s="6" t="s">
        <v>360</v>
      </c>
      <c r="R154" s="6" t="s">
        <v>882</v>
      </c>
      <c r="S154" s="6" t="s">
        <v>360</v>
      </c>
      <c r="T154" s="6" t="s">
        <v>883</v>
      </c>
      <c r="U154" s="6" t="s">
        <v>360</v>
      </c>
      <c r="V154" s="6" t="s">
        <v>360</v>
      </c>
      <c r="W154" s="6"/>
      <c r="X154" s="6"/>
      <c r="Y154" s="6" t="s">
        <v>363</v>
      </c>
      <c r="Z154" s="6" t="s">
        <v>363</v>
      </c>
      <c r="AA154" s="6"/>
      <c r="AB154" s="6"/>
      <c r="AC154" s="6" t="s">
        <v>360</v>
      </c>
      <c r="AD154" s="6" t="s">
        <v>360</v>
      </c>
      <c r="AE154" s="6"/>
      <c r="AF154" s="6"/>
      <c r="AG154" s="6" t="s">
        <v>360</v>
      </c>
      <c r="AH154" s="6" t="s">
        <v>360</v>
      </c>
      <c r="AI154" s="6"/>
      <c r="AJ154" s="6"/>
      <c r="AK154" s="6"/>
      <c r="AL154" s="6"/>
      <c r="AM154" s="6"/>
      <c r="AN154" s="6">
        <v>37542</v>
      </c>
      <c r="AO154" s="6" t="s">
        <v>887</v>
      </c>
      <c r="AP154" s="6" t="s">
        <v>363</v>
      </c>
      <c r="AQ154" s="6" t="s">
        <v>363</v>
      </c>
      <c r="AR154" s="6"/>
      <c r="AS154" s="6"/>
      <c r="AT154" s="6" t="s">
        <v>360</v>
      </c>
      <c r="AU154" s="6" t="s">
        <v>363</v>
      </c>
      <c r="AV154" s="6"/>
      <c r="AW154" s="6"/>
      <c r="AX154" s="6" t="s">
        <v>360</v>
      </c>
      <c r="AY154" s="6" t="s">
        <v>360</v>
      </c>
      <c r="AZ154" s="6"/>
      <c r="BA154" s="6"/>
      <c r="BB154" s="6" t="s">
        <v>360</v>
      </c>
      <c r="BC154" s="6" t="s">
        <v>360</v>
      </c>
      <c r="BD154" s="6"/>
      <c r="BE154" s="6"/>
      <c r="BF154" s="6" t="s">
        <v>360</v>
      </c>
      <c r="BG154" s="6" t="s">
        <v>360</v>
      </c>
      <c r="BH154" s="6"/>
      <c r="BI154" s="6"/>
      <c r="BJ154" s="6" t="s">
        <v>360</v>
      </c>
      <c r="BK154" s="6" t="s">
        <v>360</v>
      </c>
      <c r="BL154" s="6"/>
      <c r="BM154" s="6"/>
      <c r="BN154" s="6" t="s">
        <v>360</v>
      </c>
      <c r="BO154" s="6" t="s">
        <v>360</v>
      </c>
      <c r="BP154" s="6"/>
      <c r="BQ154" s="6"/>
      <c r="BR154" s="6" t="s">
        <v>360</v>
      </c>
      <c r="BS154" s="6"/>
      <c r="BT154" s="6" t="s">
        <v>360</v>
      </c>
      <c r="BU154" s="6"/>
      <c r="BV154" s="6" t="s">
        <v>360</v>
      </c>
      <c r="BW154" s="6"/>
      <c r="BX154" s="6" t="s">
        <v>348</v>
      </c>
      <c r="BY154" s="6" t="s">
        <v>885</v>
      </c>
      <c r="BZ154" s="6" t="s">
        <v>348</v>
      </c>
      <c r="CA154" s="6" t="s">
        <v>885</v>
      </c>
    </row>
    <row r="155" spans="1:79" ht="15" customHeight="1" x14ac:dyDescent="0.25">
      <c r="A155" s="11" t="s">
        <v>199</v>
      </c>
      <c r="B155" s="1" t="s">
        <v>360</v>
      </c>
      <c r="D155" s="1" t="s">
        <v>348</v>
      </c>
      <c r="E155" s="1" t="s">
        <v>348</v>
      </c>
      <c r="F155" s="1" t="s">
        <v>360</v>
      </c>
      <c r="G155" s="1" t="s">
        <v>363</v>
      </c>
      <c r="H155" s="1" t="s">
        <v>346</v>
      </c>
      <c r="J155" s="1" t="s">
        <v>360</v>
      </c>
      <c r="K155" s="1" t="s">
        <v>360</v>
      </c>
      <c r="L155" s="1" t="s">
        <v>360</v>
      </c>
      <c r="M155" s="1" t="s">
        <v>360</v>
      </c>
      <c r="N155" s="1" t="s">
        <v>345</v>
      </c>
      <c r="O155" s="1" t="s">
        <v>360</v>
      </c>
      <c r="P155" s="1" t="s">
        <v>349</v>
      </c>
      <c r="Q155" s="1" t="s">
        <v>360</v>
      </c>
      <c r="R155" s="1" t="s">
        <v>343</v>
      </c>
      <c r="S155" s="1" t="s">
        <v>360</v>
      </c>
      <c r="T155" s="1" t="s">
        <v>342</v>
      </c>
      <c r="U155" s="1" t="s">
        <v>360</v>
      </c>
      <c r="V155" s="1" t="s">
        <v>360</v>
      </c>
      <c r="Y155" s="1" t="s">
        <v>360</v>
      </c>
      <c r="Z155" s="1" t="s">
        <v>360</v>
      </c>
      <c r="AC155" s="1" t="s">
        <v>360</v>
      </c>
      <c r="AD155" s="1" t="s">
        <v>360</v>
      </c>
      <c r="AG155" s="1" t="s">
        <v>360</v>
      </c>
      <c r="AH155" s="1" t="s">
        <v>360</v>
      </c>
      <c r="AK155" s="1" t="s">
        <v>360</v>
      </c>
      <c r="AL155" s="1" t="s">
        <v>360</v>
      </c>
      <c r="AP155" s="1" t="s">
        <v>360</v>
      </c>
      <c r="AQ155" s="1" t="s">
        <v>360</v>
      </c>
      <c r="AT155" s="1" t="s">
        <v>360</v>
      </c>
      <c r="AU155" s="1" t="s">
        <v>360</v>
      </c>
      <c r="AX155" s="1" t="s">
        <v>360</v>
      </c>
      <c r="AY155" s="1" t="s">
        <v>360</v>
      </c>
      <c r="BB155" s="1" t="s">
        <v>360</v>
      </c>
      <c r="BC155" s="1" t="s">
        <v>360</v>
      </c>
      <c r="BF155" s="1" t="s">
        <v>360</v>
      </c>
      <c r="BG155" s="1" t="s">
        <v>360</v>
      </c>
      <c r="BJ155" s="1" t="s">
        <v>360</v>
      </c>
      <c r="BK155" s="1" t="s">
        <v>360</v>
      </c>
      <c r="BN155" s="1" t="s">
        <v>360</v>
      </c>
      <c r="BO155" s="1" t="s">
        <v>360</v>
      </c>
      <c r="BR155" s="1" t="s">
        <v>360</v>
      </c>
      <c r="BT155" s="1" t="s">
        <v>360</v>
      </c>
      <c r="BV155" s="1" t="s">
        <v>360</v>
      </c>
      <c r="BX155" s="1" t="s">
        <v>360</v>
      </c>
      <c r="BY155" s="1" t="s">
        <v>341</v>
      </c>
      <c r="BZ155" s="1" t="s">
        <v>360</v>
      </c>
      <c r="CA155" s="1" t="s">
        <v>339</v>
      </c>
    </row>
    <row r="156" spans="1:79" ht="15" customHeight="1" x14ac:dyDescent="0.25">
      <c r="A156" s="11" t="s">
        <v>200</v>
      </c>
      <c r="B156" s="6" t="s">
        <v>360</v>
      </c>
      <c r="C156" s="6">
        <v>1035187</v>
      </c>
      <c r="D156" s="6" t="s">
        <v>360</v>
      </c>
      <c r="E156" s="6"/>
      <c r="F156" s="6" t="s">
        <v>360</v>
      </c>
      <c r="G156" s="6" t="s">
        <v>360</v>
      </c>
      <c r="H156" s="6" t="s">
        <v>381</v>
      </c>
      <c r="I156" s="6">
        <v>47</v>
      </c>
      <c r="J156" s="6" t="s">
        <v>360</v>
      </c>
      <c r="K156" s="6" t="s">
        <v>360</v>
      </c>
      <c r="L156" s="6" t="s">
        <v>363</v>
      </c>
      <c r="M156" s="6" t="s">
        <v>360</v>
      </c>
      <c r="N156" s="6" t="s">
        <v>382</v>
      </c>
      <c r="O156" s="6" t="s">
        <v>360</v>
      </c>
      <c r="P156" s="6">
        <v>0</v>
      </c>
      <c r="Q156" s="6" t="s">
        <v>360</v>
      </c>
      <c r="R156" s="6" t="s">
        <v>383</v>
      </c>
      <c r="S156" s="6" t="s">
        <v>360</v>
      </c>
      <c r="T156" s="6" t="s">
        <v>384</v>
      </c>
      <c r="U156" s="6" t="s">
        <v>363</v>
      </c>
      <c r="V156" s="6" t="s">
        <v>363</v>
      </c>
      <c r="W156" s="6"/>
      <c r="X156" s="6"/>
      <c r="Y156" s="6" t="s">
        <v>363</v>
      </c>
      <c r="Z156" s="6" t="s">
        <v>363</v>
      </c>
      <c r="AA156" s="6"/>
      <c r="AB156" s="6"/>
      <c r="AC156" s="6" t="s">
        <v>360</v>
      </c>
      <c r="AD156" s="6" t="s">
        <v>360</v>
      </c>
      <c r="AE156" s="6"/>
      <c r="AF156" s="6"/>
      <c r="AG156" s="6" t="s">
        <v>360</v>
      </c>
      <c r="AH156" s="6" t="s">
        <v>360</v>
      </c>
      <c r="AI156" s="6"/>
      <c r="AJ156" s="6"/>
      <c r="AK156" s="6" t="s">
        <v>360</v>
      </c>
      <c r="AL156" s="6" t="s">
        <v>360</v>
      </c>
      <c r="AM156" s="6"/>
      <c r="AN156" s="6">
        <v>135067</v>
      </c>
      <c r="AO156" s="6" t="s">
        <v>385</v>
      </c>
      <c r="AP156" s="6" t="s">
        <v>360</v>
      </c>
      <c r="AQ156" s="6" t="s">
        <v>360</v>
      </c>
      <c r="AR156" s="6"/>
      <c r="AS156" s="6"/>
      <c r="AT156" s="6" t="s">
        <v>360</v>
      </c>
      <c r="AU156" s="6" t="s">
        <v>363</v>
      </c>
      <c r="AV156" s="6"/>
      <c r="AW156" s="6"/>
      <c r="AX156" s="6" t="s">
        <v>360</v>
      </c>
      <c r="AY156" s="6" t="s">
        <v>363</v>
      </c>
      <c r="AZ156" s="6"/>
      <c r="BA156" s="6"/>
      <c r="BB156" s="6" t="s">
        <v>360</v>
      </c>
      <c r="BC156" s="6" t="s">
        <v>363</v>
      </c>
      <c r="BD156" s="6"/>
      <c r="BE156" s="6"/>
      <c r="BF156" s="6" t="s">
        <v>360</v>
      </c>
      <c r="BG156" s="6" t="s">
        <v>363</v>
      </c>
      <c r="BH156" s="6"/>
      <c r="BI156" s="6"/>
      <c r="BJ156" s="6" t="s">
        <v>360</v>
      </c>
      <c r="BK156" s="6" t="s">
        <v>363</v>
      </c>
      <c r="BL156" s="6"/>
      <c r="BM156" s="6"/>
      <c r="BN156" s="6" t="s">
        <v>360</v>
      </c>
      <c r="BO156" s="6" t="s">
        <v>363</v>
      </c>
      <c r="BP156" s="6"/>
      <c r="BQ156" s="6"/>
      <c r="BR156" s="6" t="s">
        <v>360</v>
      </c>
      <c r="BS156" s="6"/>
      <c r="BT156" s="6" t="s">
        <v>363</v>
      </c>
      <c r="BU156" s="6"/>
      <c r="BV156" s="6" t="s">
        <v>360</v>
      </c>
      <c r="BW156" s="6"/>
      <c r="BX156" s="6" t="s">
        <v>360</v>
      </c>
      <c r="BY156" s="6" t="s">
        <v>386</v>
      </c>
      <c r="BZ156" s="6" t="s">
        <v>363</v>
      </c>
      <c r="CA156" s="6"/>
    </row>
    <row r="157" spans="1:79" ht="15" customHeight="1" x14ac:dyDescent="0.25">
      <c r="A157" s="11" t="s">
        <v>201</v>
      </c>
      <c r="B157" s="6" t="s">
        <v>360</v>
      </c>
      <c r="C157" s="6"/>
      <c r="D157" s="6" t="s">
        <v>363</v>
      </c>
      <c r="E157" s="6"/>
      <c r="F157" s="6" t="s">
        <v>363</v>
      </c>
      <c r="G157" s="6" t="s">
        <v>363</v>
      </c>
      <c r="H157" s="6"/>
      <c r="I157" s="6"/>
      <c r="J157" s="6" t="s">
        <v>363</v>
      </c>
      <c r="K157" s="6" t="s">
        <v>360</v>
      </c>
      <c r="L157" s="6" t="s">
        <v>363</v>
      </c>
      <c r="M157" s="6" t="s">
        <v>363</v>
      </c>
      <c r="N157" s="6"/>
      <c r="O157" s="6" t="s">
        <v>360</v>
      </c>
      <c r="P157" s="6"/>
      <c r="Q157" s="6" t="s">
        <v>363</v>
      </c>
      <c r="R157" s="6"/>
      <c r="S157" s="6" t="s">
        <v>363</v>
      </c>
      <c r="T157" s="6"/>
      <c r="U157" s="6" t="s">
        <v>363</v>
      </c>
      <c r="V157" s="6" t="s">
        <v>363</v>
      </c>
      <c r="W157" s="6"/>
      <c r="X157" s="6"/>
      <c r="Y157" s="6" t="s">
        <v>363</v>
      </c>
      <c r="Z157" s="6" t="s">
        <v>363</v>
      </c>
      <c r="AA157" s="6"/>
      <c r="AB157" s="6"/>
      <c r="AC157" s="6" t="s">
        <v>363</v>
      </c>
      <c r="AD157" s="6" t="s">
        <v>363</v>
      </c>
      <c r="AE157" s="6"/>
      <c r="AF157" s="6"/>
      <c r="AG157" s="6" t="s">
        <v>360</v>
      </c>
      <c r="AH157" s="6" t="s">
        <v>363</v>
      </c>
      <c r="AI157" s="6"/>
      <c r="AJ157" s="6"/>
      <c r="AK157" s="6" t="s">
        <v>363</v>
      </c>
      <c r="AL157" s="6" t="s">
        <v>363</v>
      </c>
      <c r="AM157" s="6"/>
      <c r="AN157" s="6"/>
      <c r="AO157" s="6"/>
      <c r="AP157" s="6" t="s">
        <v>360</v>
      </c>
      <c r="AQ157" s="6" t="s">
        <v>363</v>
      </c>
      <c r="AR157" s="6"/>
      <c r="AS157" s="6"/>
      <c r="AT157" s="6" t="s">
        <v>363</v>
      </c>
      <c r="AU157" s="6" t="s">
        <v>363</v>
      </c>
      <c r="AV157" s="6"/>
      <c r="AW157" s="6"/>
      <c r="AX157" s="6" t="s">
        <v>363</v>
      </c>
      <c r="AY157" s="6" t="s">
        <v>363</v>
      </c>
      <c r="AZ157" s="6"/>
      <c r="BA157" s="6"/>
      <c r="BB157" s="6" t="s">
        <v>363</v>
      </c>
      <c r="BC157" s="6" t="s">
        <v>363</v>
      </c>
      <c r="BD157" s="6"/>
      <c r="BE157" s="6"/>
      <c r="BF157" s="6" t="s">
        <v>363</v>
      </c>
      <c r="BG157" s="6" t="s">
        <v>363</v>
      </c>
      <c r="BH157" s="6"/>
      <c r="BI157" s="6"/>
      <c r="BJ157" s="6" t="s">
        <v>363</v>
      </c>
      <c r="BK157" s="6" t="s">
        <v>363</v>
      </c>
      <c r="BL157" s="6"/>
      <c r="BM157" s="6"/>
      <c r="BN157" s="6" t="s">
        <v>360</v>
      </c>
      <c r="BO157" s="6" t="s">
        <v>363</v>
      </c>
      <c r="BP157" s="6"/>
      <c r="BQ157" s="6"/>
      <c r="BR157" s="6" t="s">
        <v>360</v>
      </c>
      <c r="BS157" s="6"/>
      <c r="BT157" s="6" t="s">
        <v>360</v>
      </c>
      <c r="BU157" s="6"/>
      <c r="BV157" s="6" t="s">
        <v>360</v>
      </c>
      <c r="BW157" s="6"/>
      <c r="BX157" s="6" t="s">
        <v>404</v>
      </c>
      <c r="BY157" s="6" t="s">
        <v>638</v>
      </c>
      <c r="BZ157" s="6" t="s">
        <v>404</v>
      </c>
      <c r="CA157" s="6" t="s">
        <v>638</v>
      </c>
    </row>
    <row r="158" spans="1:79" ht="15" customHeight="1" x14ac:dyDescent="0.25">
      <c r="A158" s="11" t="s">
        <v>202</v>
      </c>
      <c r="B158" s="6" t="s">
        <v>360</v>
      </c>
      <c r="C158" s="6"/>
      <c r="D158" s="6" t="s">
        <v>363</v>
      </c>
      <c r="E158" s="6"/>
      <c r="F158" s="6" t="s">
        <v>363</v>
      </c>
      <c r="G158" s="6" t="s">
        <v>363</v>
      </c>
      <c r="H158" s="6"/>
      <c r="I158" s="6"/>
      <c r="J158" s="6" t="s">
        <v>363</v>
      </c>
      <c r="K158" s="6" t="s">
        <v>363</v>
      </c>
      <c r="L158" s="6" t="s">
        <v>363</v>
      </c>
      <c r="M158" s="6" t="s">
        <v>363</v>
      </c>
      <c r="N158" s="6"/>
      <c r="O158" s="6" t="s">
        <v>360</v>
      </c>
      <c r="P158" s="6"/>
      <c r="Q158" s="6" t="s">
        <v>360</v>
      </c>
      <c r="R158" s="6"/>
      <c r="S158" s="6" t="s">
        <v>360</v>
      </c>
      <c r="T158" s="7" t="s">
        <v>365</v>
      </c>
      <c r="U158" s="6" t="s">
        <v>363</v>
      </c>
      <c r="V158" s="6" t="s">
        <v>363</v>
      </c>
      <c r="W158" s="6"/>
      <c r="X158" s="6"/>
      <c r="Y158" s="6" t="s">
        <v>363</v>
      </c>
      <c r="Z158" s="6" t="s">
        <v>363</v>
      </c>
      <c r="AA158" s="6"/>
      <c r="AB158" s="6"/>
      <c r="AC158" s="6" t="s">
        <v>360</v>
      </c>
      <c r="AD158" s="6" t="s">
        <v>363</v>
      </c>
      <c r="AE158" s="6"/>
      <c r="AF158" s="6"/>
      <c r="AG158" s="6" t="s">
        <v>360</v>
      </c>
      <c r="AH158" s="6" t="s">
        <v>363</v>
      </c>
      <c r="AI158" s="6"/>
      <c r="AJ158" s="6"/>
      <c r="AK158" s="6" t="s">
        <v>360</v>
      </c>
      <c r="AL158" s="6" t="s">
        <v>363</v>
      </c>
      <c r="AM158" s="6"/>
      <c r="AN158" s="6">
        <v>25000</v>
      </c>
      <c r="AO158" s="6"/>
      <c r="AP158" s="6" t="s">
        <v>360</v>
      </c>
      <c r="AQ158" s="6" t="s">
        <v>363</v>
      </c>
      <c r="AR158" s="6"/>
      <c r="AS158" s="6"/>
      <c r="AT158" s="6" t="s">
        <v>360</v>
      </c>
      <c r="AU158" s="6" t="s">
        <v>363</v>
      </c>
      <c r="AV158" s="6"/>
      <c r="AW158" s="6"/>
      <c r="AX158" s="6" t="s">
        <v>360</v>
      </c>
      <c r="AY158" s="6" t="s">
        <v>363</v>
      </c>
      <c r="AZ158" s="6"/>
      <c r="BA158" s="6"/>
      <c r="BB158" s="6" t="s">
        <v>360</v>
      </c>
      <c r="BC158" s="6" t="s">
        <v>363</v>
      </c>
      <c r="BD158" s="6"/>
      <c r="BE158" s="6"/>
      <c r="BF158" s="6" t="s">
        <v>360</v>
      </c>
      <c r="BG158" s="6" t="s">
        <v>363</v>
      </c>
      <c r="BH158" s="6"/>
      <c r="BI158" s="6"/>
      <c r="BJ158" s="6" t="s">
        <v>360</v>
      </c>
      <c r="BK158" s="6" t="s">
        <v>363</v>
      </c>
      <c r="BL158" s="6"/>
      <c r="BM158" s="6"/>
      <c r="BN158" s="6" t="s">
        <v>360</v>
      </c>
      <c r="BO158" s="6" t="s">
        <v>363</v>
      </c>
      <c r="BP158" s="6"/>
      <c r="BQ158" s="6"/>
      <c r="BR158" s="6" t="s">
        <v>363</v>
      </c>
      <c r="BS158" s="6"/>
      <c r="BT158" s="6" t="s">
        <v>363</v>
      </c>
      <c r="BU158" s="6"/>
      <c r="BV158" s="6" t="s">
        <v>363</v>
      </c>
      <c r="BW158" s="6"/>
      <c r="BX158" s="6" t="s">
        <v>363</v>
      </c>
      <c r="BY158" s="6" t="s">
        <v>366</v>
      </c>
      <c r="BZ158" s="6" t="s">
        <v>363</v>
      </c>
      <c r="CA158" s="6" t="s">
        <v>367</v>
      </c>
    </row>
    <row r="159" spans="1:79" ht="15" customHeight="1" x14ac:dyDescent="0.25">
      <c r="A159" s="11" t="s">
        <v>203</v>
      </c>
      <c r="B159" s="6" t="s">
        <v>360</v>
      </c>
      <c r="C159" s="6"/>
      <c r="D159" s="6" t="s">
        <v>348</v>
      </c>
      <c r="E159" s="7" t="s">
        <v>727</v>
      </c>
      <c r="F159" s="6" t="s">
        <v>363</v>
      </c>
      <c r="G159" s="6" t="s">
        <v>363</v>
      </c>
      <c r="H159" s="6"/>
      <c r="I159" s="6"/>
      <c r="J159" s="6" t="s">
        <v>363</v>
      </c>
      <c r="K159" s="6" t="s">
        <v>360</v>
      </c>
      <c r="L159" s="6" t="s">
        <v>363</v>
      </c>
      <c r="M159" s="6" t="s">
        <v>360</v>
      </c>
      <c r="N159" s="6" t="s">
        <v>728</v>
      </c>
      <c r="O159" s="6" t="s">
        <v>360</v>
      </c>
      <c r="P159" s="6" t="s">
        <v>1060</v>
      </c>
      <c r="Q159" s="6" t="s">
        <v>360</v>
      </c>
      <c r="R159" s="6" t="s">
        <v>729</v>
      </c>
      <c r="S159" s="6" t="s">
        <v>360</v>
      </c>
      <c r="T159" s="6" t="s">
        <v>730</v>
      </c>
      <c r="U159" s="6"/>
      <c r="V159" s="6"/>
      <c r="W159" s="6"/>
      <c r="X159" s="6"/>
      <c r="Y159" s="6"/>
      <c r="Z159" s="6"/>
      <c r="AA159" s="6"/>
      <c r="AB159" s="6"/>
      <c r="AC159" s="6"/>
      <c r="AD159" s="6"/>
      <c r="AE159" s="6"/>
      <c r="AF159" s="6"/>
      <c r="AG159" s="6"/>
      <c r="AH159" s="6"/>
      <c r="AI159" s="6"/>
      <c r="AJ159" s="6"/>
      <c r="AK159" s="6" t="s">
        <v>360</v>
      </c>
      <c r="AL159" s="6" t="s">
        <v>360</v>
      </c>
      <c r="AM159" s="6"/>
      <c r="AN159" s="6">
        <v>73383.509999999995</v>
      </c>
      <c r="AO159" s="6" t="s">
        <v>663</v>
      </c>
      <c r="AP159" s="6"/>
      <c r="AQ159" s="6"/>
      <c r="AR159" s="6"/>
      <c r="AS159" s="6"/>
      <c r="AT159" s="6" t="s">
        <v>360</v>
      </c>
      <c r="AU159" s="6"/>
      <c r="AV159" s="6"/>
      <c r="AW159" s="6"/>
      <c r="AX159" s="6" t="s">
        <v>360</v>
      </c>
      <c r="AY159" s="6"/>
      <c r="AZ159" s="6"/>
      <c r="BA159" s="6"/>
      <c r="BB159" s="6" t="s">
        <v>360</v>
      </c>
      <c r="BC159" s="6"/>
      <c r="BD159" s="6"/>
      <c r="BE159" s="6"/>
      <c r="BF159" s="6" t="s">
        <v>360</v>
      </c>
      <c r="BG159" s="6"/>
      <c r="BH159" s="6"/>
      <c r="BI159" s="6"/>
      <c r="BJ159" s="6" t="s">
        <v>360</v>
      </c>
      <c r="BK159" s="6"/>
      <c r="BL159" s="6"/>
      <c r="BM159" s="6"/>
      <c r="BN159" s="6" t="s">
        <v>360</v>
      </c>
      <c r="BO159" s="6"/>
      <c r="BP159" s="6"/>
      <c r="BQ159" s="6"/>
      <c r="BR159" s="6" t="s">
        <v>360</v>
      </c>
      <c r="BS159" s="6"/>
      <c r="BT159" s="6" t="s">
        <v>360</v>
      </c>
      <c r="BU159" s="6"/>
      <c r="BV159" s="6" t="s">
        <v>360</v>
      </c>
      <c r="BW159" s="6"/>
      <c r="BX159" s="6" t="s">
        <v>348</v>
      </c>
      <c r="BY159" s="6" t="s">
        <v>731</v>
      </c>
      <c r="BZ159" s="6" t="s">
        <v>360</v>
      </c>
      <c r="CA159" s="6" t="s">
        <v>732</v>
      </c>
    </row>
    <row r="160" spans="1:79" ht="15" customHeight="1" x14ac:dyDescent="0.25">
      <c r="A160" s="11" t="s">
        <v>204</v>
      </c>
      <c r="B160" s="6" t="s">
        <v>360</v>
      </c>
      <c r="C160" s="6"/>
      <c r="D160" s="6" t="s">
        <v>363</v>
      </c>
      <c r="E160" s="6"/>
      <c r="F160" s="6" t="s">
        <v>363</v>
      </c>
      <c r="G160" s="6" t="s">
        <v>363</v>
      </c>
      <c r="H160" s="6" t="s">
        <v>776</v>
      </c>
      <c r="I160" s="6"/>
      <c r="J160" s="6" t="s">
        <v>360</v>
      </c>
      <c r="K160" s="6" t="s">
        <v>360</v>
      </c>
      <c r="L160" s="6" t="s">
        <v>363</v>
      </c>
      <c r="M160" s="6" t="s">
        <v>360</v>
      </c>
      <c r="N160" s="6"/>
      <c r="O160" s="6" t="s">
        <v>360</v>
      </c>
      <c r="P160" s="6"/>
      <c r="Q160" s="6" t="s">
        <v>363</v>
      </c>
      <c r="R160" s="6"/>
      <c r="S160" s="6" t="s">
        <v>360</v>
      </c>
      <c r="T160" s="7" t="s">
        <v>777</v>
      </c>
      <c r="U160" s="6" t="s">
        <v>360</v>
      </c>
      <c r="V160" s="6" t="s">
        <v>363</v>
      </c>
      <c r="W160" s="6"/>
      <c r="X160" s="6"/>
      <c r="Y160" s="6" t="s">
        <v>404</v>
      </c>
      <c r="Z160" s="6" t="s">
        <v>404</v>
      </c>
      <c r="AA160" s="6"/>
      <c r="AB160" s="6"/>
      <c r="AC160" s="6" t="s">
        <v>404</v>
      </c>
      <c r="AD160" s="6" t="s">
        <v>404</v>
      </c>
      <c r="AE160" s="6"/>
      <c r="AF160" s="6"/>
      <c r="AG160" s="6" t="s">
        <v>360</v>
      </c>
      <c r="AH160" s="6" t="s">
        <v>363</v>
      </c>
      <c r="AI160" s="6"/>
      <c r="AJ160" s="6"/>
      <c r="AK160" s="6" t="s">
        <v>363</v>
      </c>
      <c r="AL160" s="6" t="s">
        <v>363</v>
      </c>
      <c r="AM160" s="6"/>
      <c r="AN160" s="6"/>
      <c r="AO160" s="6"/>
      <c r="AP160" s="6" t="s">
        <v>360</v>
      </c>
      <c r="AQ160" s="6" t="s">
        <v>363</v>
      </c>
      <c r="AR160" s="6"/>
      <c r="AS160" s="6"/>
      <c r="AT160" s="6" t="s">
        <v>360</v>
      </c>
      <c r="AU160" s="6" t="s">
        <v>363</v>
      </c>
      <c r="AV160" s="6"/>
      <c r="AW160" s="6"/>
      <c r="AX160" s="6" t="s">
        <v>360</v>
      </c>
      <c r="AY160" s="6" t="s">
        <v>360</v>
      </c>
      <c r="AZ160" s="6"/>
      <c r="BA160" s="6"/>
      <c r="BB160" s="6" t="s">
        <v>360</v>
      </c>
      <c r="BC160" s="6" t="s">
        <v>360</v>
      </c>
      <c r="BD160" s="6"/>
      <c r="BE160" s="6"/>
      <c r="BF160" s="6" t="s">
        <v>360</v>
      </c>
      <c r="BG160" s="6" t="s">
        <v>360</v>
      </c>
      <c r="BH160" s="6"/>
      <c r="BI160" s="6"/>
      <c r="BJ160" s="6" t="s">
        <v>360</v>
      </c>
      <c r="BK160" s="6" t="s">
        <v>360</v>
      </c>
      <c r="BL160" s="6"/>
      <c r="BM160" s="6"/>
      <c r="BN160" s="6" t="s">
        <v>360</v>
      </c>
      <c r="BO160" s="6" t="s">
        <v>363</v>
      </c>
      <c r="BP160" s="6"/>
      <c r="BQ160" s="6"/>
      <c r="BR160" s="6" t="s">
        <v>360</v>
      </c>
      <c r="BS160" s="6"/>
      <c r="BT160" s="6" t="s">
        <v>360</v>
      </c>
      <c r="BU160" s="6"/>
      <c r="BV160" s="6" t="s">
        <v>360</v>
      </c>
      <c r="BW160" s="6"/>
      <c r="BX160" s="6" t="s">
        <v>404</v>
      </c>
      <c r="BY160" s="6" t="s">
        <v>404</v>
      </c>
      <c r="BZ160" s="6" t="s">
        <v>404</v>
      </c>
      <c r="CA160" s="6" t="s">
        <v>404</v>
      </c>
    </row>
    <row r="161" spans="1:79" ht="15" customHeight="1" x14ac:dyDescent="0.25">
      <c r="A161" s="11" t="s">
        <v>205</v>
      </c>
      <c r="B161" s="6" t="s">
        <v>360</v>
      </c>
      <c r="C161" s="6"/>
      <c r="D161" s="6" t="s">
        <v>363</v>
      </c>
      <c r="E161" s="6"/>
      <c r="F161" s="6" t="s">
        <v>363</v>
      </c>
      <c r="G161" s="6" t="s">
        <v>363</v>
      </c>
      <c r="H161" s="7"/>
      <c r="I161" s="6"/>
      <c r="J161" s="6" t="s">
        <v>360</v>
      </c>
      <c r="K161" s="6" t="s">
        <v>360</v>
      </c>
      <c r="L161" s="6" t="s">
        <v>360</v>
      </c>
      <c r="M161" s="6" t="s">
        <v>360</v>
      </c>
      <c r="N161" s="6" t="s">
        <v>695</v>
      </c>
      <c r="O161" s="6" t="s">
        <v>360</v>
      </c>
      <c r="P161" s="6">
        <v>0</v>
      </c>
      <c r="Q161" s="6" t="s">
        <v>363</v>
      </c>
      <c r="R161" s="6"/>
      <c r="S161" s="6" t="s">
        <v>360</v>
      </c>
      <c r="T161" s="6" t="s">
        <v>696</v>
      </c>
      <c r="U161" s="6" t="s">
        <v>404</v>
      </c>
      <c r="V161" s="6" t="s">
        <v>404</v>
      </c>
      <c r="W161" s="6"/>
      <c r="X161" s="6"/>
      <c r="Y161" s="6" t="s">
        <v>404</v>
      </c>
      <c r="Z161" s="6" t="s">
        <v>404</v>
      </c>
      <c r="AA161" s="6"/>
      <c r="AB161" s="6"/>
      <c r="AC161" s="6" t="s">
        <v>404</v>
      </c>
      <c r="AD161" s="6" t="s">
        <v>404</v>
      </c>
      <c r="AE161" s="6"/>
      <c r="AF161" s="6"/>
      <c r="AG161" s="6" t="s">
        <v>360</v>
      </c>
      <c r="AH161" s="6" t="s">
        <v>360</v>
      </c>
      <c r="AI161" s="6"/>
      <c r="AJ161" s="6"/>
      <c r="AK161" s="6" t="s">
        <v>360</v>
      </c>
      <c r="AL161" s="6" t="s">
        <v>360</v>
      </c>
      <c r="AM161" s="6"/>
      <c r="AN161" s="6">
        <v>14000</v>
      </c>
      <c r="AO161" s="6"/>
      <c r="AP161" s="6" t="s">
        <v>360</v>
      </c>
      <c r="AQ161" s="6" t="s">
        <v>360</v>
      </c>
      <c r="AR161" s="6"/>
      <c r="AS161" s="6"/>
      <c r="AT161" s="6" t="s">
        <v>363</v>
      </c>
      <c r="AU161" s="6" t="s">
        <v>363</v>
      </c>
      <c r="AV161" s="6"/>
      <c r="AW161" s="6"/>
      <c r="AX161" s="6" t="s">
        <v>363</v>
      </c>
      <c r="AY161" s="6" t="s">
        <v>363</v>
      </c>
      <c r="AZ161" s="6"/>
      <c r="BA161" s="6"/>
      <c r="BB161" s="6" t="s">
        <v>363</v>
      </c>
      <c r="BC161" s="6" t="s">
        <v>363</v>
      </c>
      <c r="BD161" s="6"/>
      <c r="BE161" s="6"/>
      <c r="BF161" s="6" t="s">
        <v>363</v>
      </c>
      <c r="BG161" s="6" t="s">
        <v>363</v>
      </c>
      <c r="BH161" s="6"/>
      <c r="BI161" s="6"/>
      <c r="BJ161" s="6" t="s">
        <v>363</v>
      </c>
      <c r="BK161" s="6" t="s">
        <v>363</v>
      </c>
      <c r="BL161" s="6"/>
      <c r="BM161" s="6"/>
      <c r="BN161" s="6" t="s">
        <v>539</v>
      </c>
      <c r="BO161" s="6" t="s">
        <v>539</v>
      </c>
      <c r="BP161" s="6"/>
      <c r="BQ161" s="6"/>
      <c r="BR161" s="6" t="s">
        <v>360</v>
      </c>
      <c r="BS161" s="6"/>
      <c r="BT161" s="6" t="s">
        <v>404</v>
      </c>
      <c r="BU161" s="6"/>
      <c r="BV161" s="6" t="s">
        <v>360</v>
      </c>
      <c r="BW161" s="6"/>
      <c r="BX161" s="6" t="s">
        <v>404</v>
      </c>
      <c r="BY161" s="6" t="s">
        <v>404</v>
      </c>
      <c r="BZ161" s="6" t="s">
        <v>404</v>
      </c>
      <c r="CA161" s="6" t="s">
        <v>404</v>
      </c>
    </row>
    <row r="162" spans="1:79" ht="15" customHeight="1" x14ac:dyDescent="0.25">
      <c r="A162" s="11" t="s">
        <v>206</v>
      </c>
      <c r="B162" s="6" t="s">
        <v>360</v>
      </c>
      <c r="C162" s="6"/>
      <c r="D162" s="6" t="s">
        <v>363</v>
      </c>
      <c r="E162" s="6"/>
      <c r="F162" s="6" t="s">
        <v>363</v>
      </c>
      <c r="G162" s="6" t="s">
        <v>363</v>
      </c>
      <c r="H162" s="6"/>
      <c r="I162" s="6"/>
      <c r="J162" s="6" t="s">
        <v>360</v>
      </c>
      <c r="K162" s="6" t="s">
        <v>360</v>
      </c>
      <c r="L162" s="6" t="s">
        <v>360</v>
      </c>
      <c r="M162" s="6" t="s">
        <v>360</v>
      </c>
      <c r="N162" s="6" t="s">
        <v>491</v>
      </c>
      <c r="O162" s="6" t="s">
        <v>360</v>
      </c>
      <c r="P162" s="6"/>
      <c r="Q162" s="6" t="s">
        <v>360</v>
      </c>
      <c r="R162" s="6" t="s">
        <v>492</v>
      </c>
      <c r="S162" s="6" t="s">
        <v>360</v>
      </c>
      <c r="T162" s="6" t="s">
        <v>493</v>
      </c>
      <c r="U162" s="6" t="s">
        <v>360</v>
      </c>
      <c r="V162" s="6" t="s">
        <v>363</v>
      </c>
      <c r="W162" s="6"/>
      <c r="X162" s="6"/>
      <c r="Y162" s="6" t="s">
        <v>363</v>
      </c>
      <c r="Z162" s="6" t="s">
        <v>363</v>
      </c>
      <c r="AA162" s="6"/>
      <c r="AB162" s="6"/>
      <c r="AC162" s="6" t="s">
        <v>360</v>
      </c>
      <c r="AD162" s="6" t="s">
        <v>360</v>
      </c>
      <c r="AE162" s="6"/>
      <c r="AF162" s="6"/>
      <c r="AG162" s="6" t="s">
        <v>360</v>
      </c>
      <c r="AH162" s="6" t="s">
        <v>360</v>
      </c>
      <c r="AI162" s="6"/>
      <c r="AJ162" s="6"/>
      <c r="AK162" s="6" t="s">
        <v>360</v>
      </c>
      <c r="AL162" s="6" t="s">
        <v>360</v>
      </c>
      <c r="AM162" s="6"/>
      <c r="AN162" s="6"/>
      <c r="AO162" s="6"/>
      <c r="AP162" s="6" t="s">
        <v>360</v>
      </c>
      <c r="AQ162" s="6" t="s">
        <v>360</v>
      </c>
      <c r="AR162" s="6"/>
      <c r="AS162" s="6"/>
      <c r="AT162" s="6" t="s">
        <v>360</v>
      </c>
      <c r="AU162" s="6" t="s">
        <v>360</v>
      </c>
      <c r="AV162" s="6"/>
      <c r="AW162" s="6"/>
      <c r="AX162" s="6" t="s">
        <v>360</v>
      </c>
      <c r="AY162" s="6" t="s">
        <v>360</v>
      </c>
      <c r="AZ162" s="6"/>
      <c r="BA162" s="6"/>
      <c r="BB162" s="6" t="s">
        <v>360</v>
      </c>
      <c r="BC162" s="6" t="s">
        <v>360</v>
      </c>
      <c r="BD162" s="6"/>
      <c r="BE162" s="6"/>
      <c r="BF162" s="6" t="s">
        <v>360</v>
      </c>
      <c r="BG162" s="6" t="s">
        <v>360</v>
      </c>
      <c r="BH162" s="6"/>
      <c r="BI162" s="6"/>
      <c r="BJ162" s="6" t="s">
        <v>360</v>
      </c>
      <c r="BK162" s="6" t="s">
        <v>360</v>
      </c>
      <c r="BL162" s="6"/>
      <c r="BM162" s="6"/>
      <c r="BN162" s="6" t="s">
        <v>360</v>
      </c>
      <c r="BO162" s="6" t="s">
        <v>360</v>
      </c>
      <c r="BP162" s="6"/>
      <c r="BQ162" s="6"/>
      <c r="BR162" s="6" t="s">
        <v>360</v>
      </c>
      <c r="BS162" s="6"/>
      <c r="BT162" s="6" t="s">
        <v>363</v>
      </c>
      <c r="BU162" s="6"/>
      <c r="BV162" s="6" t="s">
        <v>360</v>
      </c>
      <c r="BW162" s="6"/>
      <c r="BX162" s="6" t="s">
        <v>363</v>
      </c>
      <c r="BY162" s="6"/>
      <c r="BZ162" s="6" t="s">
        <v>363</v>
      </c>
      <c r="CA162" s="6" t="s">
        <v>494</v>
      </c>
    </row>
    <row r="163" spans="1:79" ht="15" customHeight="1" x14ac:dyDescent="0.25">
      <c r="A163" s="11" t="s">
        <v>207</v>
      </c>
      <c r="B163" s="6" t="s">
        <v>360</v>
      </c>
      <c r="C163" s="6"/>
      <c r="D163" s="6" t="s">
        <v>363</v>
      </c>
      <c r="E163" s="6"/>
      <c r="F163" s="6" t="s">
        <v>363</v>
      </c>
      <c r="G163" s="6" t="s">
        <v>363</v>
      </c>
      <c r="H163" s="6"/>
      <c r="I163" s="6"/>
      <c r="J163" s="6" t="s">
        <v>360</v>
      </c>
      <c r="K163" s="6" t="s">
        <v>360</v>
      </c>
      <c r="L163" s="6" t="s">
        <v>363</v>
      </c>
      <c r="M163" s="6" t="s">
        <v>360</v>
      </c>
      <c r="N163" s="6" t="s">
        <v>572</v>
      </c>
      <c r="O163" s="6" t="s">
        <v>360</v>
      </c>
      <c r="P163" s="6"/>
      <c r="Q163" s="6" t="s">
        <v>360</v>
      </c>
      <c r="R163" s="6" t="s">
        <v>573</v>
      </c>
      <c r="S163" s="6" t="s">
        <v>363</v>
      </c>
      <c r="T163" s="6" t="s">
        <v>574</v>
      </c>
      <c r="U163" s="6" t="s">
        <v>363</v>
      </c>
      <c r="V163" s="6" t="s">
        <v>363</v>
      </c>
      <c r="W163" s="6"/>
      <c r="X163" s="6"/>
      <c r="Y163" s="6" t="s">
        <v>360</v>
      </c>
      <c r="Z163" s="6" t="s">
        <v>360</v>
      </c>
      <c r="AA163" s="6"/>
      <c r="AB163" s="6"/>
      <c r="AC163" s="6" t="s">
        <v>363</v>
      </c>
      <c r="AD163" s="6" t="s">
        <v>363</v>
      </c>
      <c r="AE163" s="6"/>
      <c r="AF163" s="6"/>
      <c r="AG163" s="6" t="s">
        <v>360</v>
      </c>
      <c r="AH163" s="6" t="s">
        <v>360</v>
      </c>
      <c r="AI163" s="6"/>
      <c r="AJ163" s="6"/>
      <c r="AK163" s="6" t="s">
        <v>360</v>
      </c>
      <c r="AL163" s="6" t="s">
        <v>360</v>
      </c>
      <c r="AM163" s="6"/>
      <c r="AN163" s="9">
        <v>119972</v>
      </c>
      <c r="AO163" s="6"/>
      <c r="AP163" s="6" t="s">
        <v>363</v>
      </c>
      <c r="AQ163" s="6" t="s">
        <v>363</v>
      </c>
      <c r="AR163" s="6"/>
      <c r="AS163" s="6"/>
      <c r="AT163" s="6" t="s">
        <v>360</v>
      </c>
      <c r="AU163" s="6"/>
      <c r="AV163" s="6"/>
      <c r="AW163" s="6" t="s">
        <v>575</v>
      </c>
      <c r="AX163" s="6" t="s">
        <v>360</v>
      </c>
      <c r="AY163" s="6" t="s">
        <v>360</v>
      </c>
      <c r="AZ163" s="6"/>
      <c r="BA163" s="6" t="s">
        <v>575</v>
      </c>
      <c r="BB163" s="6" t="s">
        <v>360</v>
      </c>
      <c r="BC163" s="6" t="s">
        <v>360</v>
      </c>
      <c r="BD163" s="6"/>
      <c r="BE163" s="6" t="s">
        <v>575</v>
      </c>
      <c r="BF163" s="6" t="s">
        <v>360</v>
      </c>
      <c r="BG163" s="6" t="s">
        <v>360</v>
      </c>
      <c r="BH163" s="6"/>
      <c r="BI163" s="6" t="s">
        <v>575</v>
      </c>
      <c r="BJ163" s="6" t="s">
        <v>360</v>
      </c>
      <c r="BK163" s="6" t="s">
        <v>360</v>
      </c>
      <c r="BL163" s="6"/>
      <c r="BM163" s="6" t="s">
        <v>575</v>
      </c>
      <c r="BN163" s="6" t="s">
        <v>360</v>
      </c>
      <c r="BO163" s="6" t="s">
        <v>360</v>
      </c>
      <c r="BP163" s="6"/>
      <c r="BQ163" s="6"/>
      <c r="BR163" s="6" t="s">
        <v>360</v>
      </c>
      <c r="BS163" s="6">
        <v>69972</v>
      </c>
      <c r="BT163" s="6" t="s">
        <v>363</v>
      </c>
      <c r="BU163" s="6"/>
      <c r="BV163" s="6" t="s">
        <v>360</v>
      </c>
      <c r="BW163" s="6"/>
      <c r="BX163" s="6" t="s">
        <v>363</v>
      </c>
      <c r="BY163" s="6"/>
      <c r="BZ163" s="6" t="s">
        <v>363</v>
      </c>
      <c r="CA163" s="6"/>
    </row>
    <row r="164" spans="1:79" ht="15" customHeight="1" x14ac:dyDescent="0.25">
      <c r="A164" s="11" t="s">
        <v>208</v>
      </c>
      <c r="B164" s="6" t="s">
        <v>360</v>
      </c>
      <c r="C164" s="6"/>
      <c r="D164" s="6" t="s">
        <v>360</v>
      </c>
      <c r="E164" s="6" t="s">
        <v>410</v>
      </c>
      <c r="F164" s="6" t="s">
        <v>363</v>
      </c>
      <c r="G164" s="6" t="s">
        <v>360</v>
      </c>
      <c r="H164" s="6" t="s">
        <v>1022</v>
      </c>
      <c r="I164" s="6"/>
      <c r="J164" s="6" t="s">
        <v>360</v>
      </c>
      <c r="K164" s="6" t="s">
        <v>360</v>
      </c>
      <c r="L164" s="6" t="s">
        <v>360</v>
      </c>
      <c r="M164" s="6" t="s">
        <v>360</v>
      </c>
      <c r="N164" s="6" t="s">
        <v>515</v>
      </c>
      <c r="O164" s="6" t="s">
        <v>360</v>
      </c>
      <c r="P164" s="6" t="s">
        <v>1060</v>
      </c>
      <c r="Q164" s="6" t="s">
        <v>360</v>
      </c>
      <c r="R164" s="6" t="s">
        <v>412</v>
      </c>
      <c r="S164" s="6" t="s">
        <v>360</v>
      </c>
      <c r="T164" s="6" t="s">
        <v>516</v>
      </c>
      <c r="U164" s="6" t="s">
        <v>363</v>
      </c>
      <c r="V164" s="6" t="s">
        <v>363</v>
      </c>
      <c r="W164" s="6"/>
      <c r="X164" s="6"/>
      <c r="Y164" s="6" t="s">
        <v>363</v>
      </c>
      <c r="Z164" s="6" t="s">
        <v>363</v>
      </c>
      <c r="AA164" s="6"/>
      <c r="AB164" s="6"/>
      <c r="AC164" s="6" t="s">
        <v>360</v>
      </c>
      <c r="AD164" s="6" t="s">
        <v>360</v>
      </c>
      <c r="AE164" s="6"/>
      <c r="AF164" s="6"/>
      <c r="AG164" s="6" t="s">
        <v>360</v>
      </c>
      <c r="AH164" s="6" t="s">
        <v>360</v>
      </c>
      <c r="AI164" s="6"/>
      <c r="AJ164" s="6"/>
      <c r="AK164" s="6" t="s">
        <v>360</v>
      </c>
      <c r="AL164" s="6" t="s">
        <v>360</v>
      </c>
      <c r="AM164" s="6"/>
      <c r="AN164" s="6">
        <v>58443</v>
      </c>
      <c r="AO164" s="6" t="s">
        <v>517</v>
      </c>
      <c r="AP164" s="6" t="s">
        <v>360</v>
      </c>
      <c r="AQ164" s="6" t="s">
        <v>360</v>
      </c>
      <c r="AR164" s="6"/>
      <c r="AS164" s="6"/>
      <c r="AT164" s="6" t="s">
        <v>363</v>
      </c>
      <c r="AU164" s="6" t="s">
        <v>363</v>
      </c>
      <c r="AV164" s="6"/>
      <c r="AW164" s="6"/>
      <c r="AX164" s="6" t="s">
        <v>360</v>
      </c>
      <c r="AY164" s="6" t="s">
        <v>360</v>
      </c>
      <c r="AZ164" s="6"/>
      <c r="BA164" s="6"/>
      <c r="BB164" s="6" t="s">
        <v>360</v>
      </c>
      <c r="BC164" s="6" t="s">
        <v>360</v>
      </c>
      <c r="BD164" s="6"/>
      <c r="BE164" s="6"/>
      <c r="BF164" s="6" t="s">
        <v>360</v>
      </c>
      <c r="BG164" s="6" t="s">
        <v>360</v>
      </c>
      <c r="BH164" s="6"/>
      <c r="BI164" s="6"/>
      <c r="BJ164" s="6" t="s">
        <v>360</v>
      </c>
      <c r="BK164" s="6" t="s">
        <v>360</v>
      </c>
      <c r="BL164" s="6"/>
      <c r="BM164" s="6"/>
      <c r="BN164" s="6" t="s">
        <v>360</v>
      </c>
      <c r="BO164" s="6" t="s">
        <v>360</v>
      </c>
      <c r="BP164" s="6"/>
      <c r="BQ164" s="6"/>
      <c r="BR164" s="6" t="s">
        <v>360</v>
      </c>
      <c r="BS164" s="6"/>
      <c r="BT164" s="6" t="s">
        <v>360</v>
      </c>
      <c r="BU164" s="6"/>
      <c r="BV164" s="6" t="s">
        <v>360</v>
      </c>
      <c r="BW164" s="6"/>
      <c r="BX164" s="6" t="s">
        <v>348</v>
      </c>
      <c r="BY164" s="6" t="s">
        <v>518</v>
      </c>
      <c r="BZ164" s="6" t="s">
        <v>348</v>
      </c>
      <c r="CA164" s="6" t="s">
        <v>518</v>
      </c>
    </row>
    <row r="165" spans="1:79" ht="15" customHeight="1" x14ac:dyDescent="0.25">
      <c r="A165" s="11" t="s">
        <v>209</v>
      </c>
      <c r="B165" s="6" t="s">
        <v>360</v>
      </c>
      <c r="C165" s="6"/>
      <c r="D165" s="6" t="s">
        <v>363</v>
      </c>
      <c r="E165" s="6"/>
      <c r="F165" s="6" t="s">
        <v>363</v>
      </c>
      <c r="G165" s="6" t="s">
        <v>363</v>
      </c>
      <c r="H165" s="6"/>
      <c r="I165" s="6"/>
      <c r="J165" s="6" t="s">
        <v>363</v>
      </c>
      <c r="K165" s="6" t="s">
        <v>363</v>
      </c>
      <c r="L165" s="6" t="s">
        <v>363</v>
      </c>
      <c r="M165" s="6" t="s">
        <v>363</v>
      </c>
      <c r="N165" s="6"/>
      <c r="O165" s="6" t="s">
        <v>360</v>
      </c>
      <c r="P165" s="6"/>
      <c r="Q165" s="6" t="s">
        <v>360</v>
      </c>
      <c r="R165" s="6"/>
      <c r="S165" s="6" t="s">
        <v>360</v>
      </c>
      <c r="T165" s="7" t="s">
        <v>365</v>
      </c>
      <c r="U165" s="6" t="s">
        <v>363</v>
      </c>
      <c r="V165" s="6" t="s">
        <v>363</v>
      </c>
      <c r="W165" s="6"/>
      <c r="X165" s="6"/>
      <c r="Y165" s="6" t="s">
        <v>363</v>
      </c>
      <c r="Z165" s="6" t="s">
        <v>363</v>
      </c>
      <c r="AA165" s="6"/>
      <c r="AB165" s="6"/>
      <c r="AC165" s="6" t="s">
        <v>360</v>
      </c>
      <c r="AD165" s="6" t="s">
        <v>363</v>
      </c>
      <c r="AE165" s="6"/>
      <c r="AF165" s="6"/>
      <c r="AG165" s="6" t="s">
        <v>360</v>
      </c>
      <c r="AH165" s="6" t="s">
        <v>363</v>
      </c>
      <c r="AI165" s="6"/>
      <c r="AJ165" s="6"/>
      <c r="AK165" s="6" t="s">
        <v>360</v>
      </c>
      <c r="AL165" s="6" t="s">
        <v>363</v>
      </c>
      <c r="AM165" s="6"/>
      <c r="AN165" s="6">
        <v>25000</v>
      </c>
      <c r="AO165" s="6"/>
      <c r="AP165" s="6" t="s">
        <v>360</v>
      </c>
      <c r="AQ165" s="6" t="s">
        <v>363</v>
      </c>
      <c r="AR165" s="6"/>
      <c r="AS165" s="6"/>
      <c r="AT165" s="6" t="s">
        <v>360</v>
      </c>
      <c r="AU165" s="6" t="s">
        <v>363</v>
      </c>
      <c r="AV165" s="6"/>
      <c r="AW165" s="6"/>
      <c r="AX165" s="6" t="s">
        <v>360</v>
      </c>
      <c r="AY165" s="6" t="s">
        <v>363</v>
      </c>
      <c r="AZ165" s="6"/>
      <c r="BA165" s="6"/>
      <c r="BB165" s="6" t="s">
        <v>360</v>
      </c>
      <c r="BC165" s="6" t="s">
        <v>363</v>
      </c>
      <c r="BD165" s="6"/>
      <c r="BE165" s="6"/>
      <c r="BF165" s="6" t="s">
        <v>360</v>
      </c>
      <c r="BG165" s="6" t="s">
        <v>363</v>
      </c>
      <c r="BH165" s="6"/>
      <c r="BI165" s="6"/>
      <c r="BJ165" s="6" t="s">
        <v>360</v>
      </c>
      <c r="BK165" s="6" t="s">
        <v>363</v>
      </c>
      <c r="BL165" s="6"/>
      <c r="BM165" s="6"/>
      <c r="BN165" s="6" t="s">
        <v>360</v>
      </c>
      <c r="BO165" s="6" t="s">
        <v>363</v>
      </c>
      <c r="BP165" s="6"/>
      <c r="BQ165" s="6"/>
      <c r="BR165" s="6" t="s">
        <v>363</v>
      </c>
      <c r="BS165" s="6"/>
      <c r="BT165" s="6" t="s">
        <v>363</v>
      </c>
      <c r="BU165" s="6"/>
      <c r="BV165" s="6" t="s">
        <v>363</v>
      </c>
      <c r="BW165" s="6"/>
      <c r="BX165" s="6" t="s">
        <v>363</v>
      </c>
      <c r="BY165" s="6" t="s">
        <v>366</v>
      </c>
      <c r="BZ165" s="6" t="s">
        <v>363</v>
      </c>
      <c r="CA165" s="6" t="s">
        <v>367</v>
      </c>
    </row>
    <row r="166" spans="1:79" ht="15" customHeight="1" x14ac:dyDescent="0.25">
      <c r="A166" s="11" t="s">
        <v>210</v>
      </c>
      <c r="B166" s="6" t="s">
        <v>1086</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row>
    <row r="167" spans="1:79" ht="15" customHeight="1" x14ac:dyDescent="0.25">
      <c r="A167" s="11" t="s">
        <v>211</v>
      </c>
      <c r="B167" s="6" t="s">
        <v>360</v>
      </c>
      <c r="C167" s="6"/>
      <c r="D167" s="6" t="s">
        <v>363</v>
      </c>
      <c r="E167" s="6"/>
      <c r="F167" s="6" t="s">
        <v>360</v>
      </c>
      <c r="G167" s="6" t="s">
        <v>363</v>
      </c>
      <c r="H167" s="6"/>
      <c r="I167" s="6"/>
      <c r="J167" s="6" t="s">
        <v>360</v>
      </c>
      <c r="K167" s="6" t="s">
        <v>360</v>
      </c>
      <c r="L167" s="6" t="s">
        <v>363</v>
      </c>
      <c r="M167" s="6" t="s">
        <v>360</v>
      </c>
      <c r="N167" s="6" t="s">
        <v>722</v>
      </c>
      <c r="O167" s="6" t="s">
        <v>360</v>
      </c>
      <c r="P167" s="6"/>
      <c r="Q167" s="6" t="s">
        <v>360</v>
      </c>
      <c r="R167" s="6" t="s">
        <v>723</v>
      </c>
      <c r="S167" s="6" t="s">
        <v>360</v>
      </c>
      <c r="T167" s="6" t="s">
        <v>724</v>
      </c>
      <c r="U167" s="6" t="s">
        <v>360</v>
      </c>
      <c r="V167" s="6" t="s">
        <v>363</v>
      </c>
      <c r="W167" s="6"/>
      <c r="X167" s="6"/>
      <c r="Y167" s="6" t="s">
        <v>360</v>
      </c>
      <c r="Z167" s="6" t="s">
        <v>363</v>
      </c>
      <c r="AA167" s="6"/>
      <c r="AB167" s="6"/>
      <c r="AC167" s="6" t="s">
        <v>360</v>
      </c>
      <c r="AD167" s="6" t="s">
        <v>363</v>
      </c>
      <c r="AE167" s="6"/>
      <c r="AF167" s="6"/>
      <c r="AG167" s="6" t="s">
        <v>360</v>
      </c>
      <c r="AH167" s="6" t="s">
        <v>360</v>
      </c>
      <c r="AI167" s="6"/>
      <c r="AJ167" s="6"/>
      <c r="AK167" s="6" t="s">
        <v>360</v>
      </c>
      <c r="AL167" s="6" t="s">
        <v>360</v>
      </c>
      <c r="AM167" s="6"/>
      <c r="AN167" s="6"/>
      <c r="AO167" s="6"/>
      <c r="AP167" s="6" t="s">
        <v>360</v>
      </c>
      <c r="AQ167" s="6" t="s">
        <v>363</v>
      </c>
      <c r="AR167" s="6"/>
      <c r="AS167" s="6"/>
      <c r="AT167" s="6" t="s">
        <v>360</v>
      </c>
      <c r="AU167" s="6" t="s">
        <v>363</v>
      </c>
      <c r="AV167" s="6"/>
      <c r="AW167" s="6"/>
      <c r="AX167" s="6" t="s">
        <v>360</v>
      </c>
      <c r="AY167" s="6" t="s">
        <v>363</v>
      </c>
      <c r="AZ167" s="6"/>
      <c r="BA167" s="6"/>
      <c r="BB167" s="6" t="s">
        <v>360</v>
      </c>
      <c r="BC167" s="6" t="s">
        <v>363</v>
      </c>
      <c r="BD167" s="6"/>
      <c r="BE167" s="6"/>
      <c r="BF167" s="6" t="s">
        <v>360</v>
      </c>
      <c r="BG167" s="6" t="s">
        <v>363</v>
      </c>
      <c r="BH167" s="6"/>
      <c r="BI167" s="6"/>
      <c r="BJ167" s="6" t="s">
        <v>360</v>
      </c>
      <c r="BK167" s="6" t="s">
        <v>363</v>
      </c>
      <c r="BL167" s="6"/>
      <c r="BM167" s="6"/>
      <c r="BN167" s="6" t="s">
        <v>360</v>
      </c>
      <c r="BO167" s="6" t="s">
        <v>363</v>
      </c>
      <c r="BP167" s="6"/>
      <c r="BQ167" s="6"/>
      <c r="BR167" s="6" t="s">
        <v>360</v>
      </c>
      <c r="BS167" s="6"/>
      <c r="BT167" s="6" t="s">
        <v>363</v>
      </c>
      <c r="BU167" s="6"/>
      <c r="BV167" s="6" t="s">
        <v>360</v>
      </c>
      <c r="BW167" s="6"/>
      <c r="BX167" s="6" t="s">
        <v>360</v>
      </c>
      <c r="BY167" s="6" t="s">
        <v>725</v>
      </c>
      <c r="BZ167" s="6" t="s">
        <v>348</v>
      </c>
      <c r="CA167" s="6" t="s">
        <v>726</v>
      </c>
    </row>
    <row r="168" spans="1:79" ht="15" customHeight="1" x14ac:dyDescent="0.25">
      <c r="A168" s="11" t="s">
        <v>212</v>
      </c>
      <c r="B168" s="6" t="s">
        <v>360</v>
      </c>
      <c r="C168" s="6"/>
      <c r="D168" s="6" t="s">
        <v>363</v>
      </c>
      <c r="E168" s="6"/>
      <c r="F168" s="6" t="s">
        <v>360</v>
      </c>
      <c r="G168" s="6" t="s">
        <v>360</v>
      </c>
      <c r="H168" s="7" t="s">
        <v>368</v>
      </c>
      <c r="I168" s="6"/>
      <c r="J168" s="6" t="s">
        <v>360</v>
      </c>
      <c r="K168" s="6" t="s">
        <v>360</v>
      </c>
      <c r="L168" s="6" t="s">
        <v>360</v>
      </c>
      <c r="M168" s="6" t="s">
        <v>360</v>
      </c>
      <c r="N168" s="6" t="s">
        <v>369</v>
      </c>
      <c r="O168" s="6" t="s">
        <v>360</v>
      </c>
      <c r="P168" s="6">
        <v>0</v>
      </c>
      <c r="Q168" s="6" t="s">
        <v>360</v>
      </c>
      <c r="R168" s="6" t="s">
        <v>370</v>
      </c>
      <c r="S168" s="6" t="s">
        <v>360</v>
      </c>
      <c r="T168" s="8" t="s">
        <v>372</v>
      </c>
      <c r="U168" s="6" t="s">
        <v>363</v>
      </c>
      <c r="V168" s="6" t="s">
        <v>363</v>
      </c>
      <c r="W168" s="6"/>
      <c r="X168" s="6"/>
      <c r="Y168" s="6" t="s">
        <v>363</v>
      </c>
      <c r="Z168" s="6" t="s">
        <v>363</v>
      </c>
      <c r="AA168" s="6"/>
      <c r="AB168" s="6"/>
      <c r="AC168" s="6" t="s">
        <v>360</v>
      </c>
      <c r="AD168" s="6" t="s">
        <v>360</v>
      </c>
      <c r="AE168" s="6"/>
      <c r="AF168" s="6"/>
      <c r="AG168" s="6" t="s">
        <v>360</v>
      </c>
      <c r="AH168" s="6" t="s">
        <v>360</v>
      </c>
      <c r="AI168" s="6"/>
      <c r="AJ168" s="6"/>
      <c r="AK168" s="6" t="s">
        <v>360</v>
      </c>
      <c r="AL168" s="6" t="s">
        <v>360</v>
      </c>
      <c r="AM168" s="6"/>
      <c r="AN168" s="6"/>
      <c r="AO168" s="6"/>
      <c r="AP168" s="6" t="s">
        <v>363</v>
      </c>
      <c r="AQ168" s="6" t="s">
        <v>363</v>
      </c>
      <c r="AR168" s="6"/>
      <c r="AS168" s="6"/>
      <c r="AT168" s="6" t="s">
        <v>363</v>
      </c>
      <c r="AU168" s="6" t="s">
        <v>363</v>
      </c>
      <c r="AV168" s="6"/>
      <c r="AW168" s="6"/>
      <c r="AX168" s="6" t="s">
        <v>360</v>
      </c>
      <c r="AY168" s="6" t="s">
        <v>360</v>
      </c>
      <c r="AZ168" s="6"/>
      <c r="BA168" s="6"/>
      <c r="BB168" s="6" t="s">
        <v>360</v>
      </c>
      <c r="BC168" s="6" t="s">
        <v>360</v>
      </c>
      <c r="BD168" s="6"/>
      <c r="BE168" s="6"/>
      <c r="BF168" s="6" t="s">
        <v>360</v>
      </c>
      <c r="BG168" s="6" t="s">
        <v>360</v>
      </c>
      <c r="BH168" s="6"/>
      <c r="BI168" s="6"/>
      <c r="BJ168" s="6" t="s">
        <v>360</v>
      </c>
      <c r="BK168" s="6" t="s">
        <v>360</v>
      </c>
      <c r="BL168" s="6"/>
      <c r="BM168" s="6"/>
      <c r="BN168" s="6" t="s">
        <v>360</v>
      </c>
      <c r="BO168" s="6" t="s">
        <v>360</v>
      </c>
      <c r="BP168" s="6"/>
      <c r="BQ168" s="6"/>
      <c r="BR168" s="6" t="s">
        <v>360</v>
      </c>
      <c r="BS168" s="6"/>
      <c r="BT168" s="6" t="s">
        <v>360</v>
      </c>
      <c r="BU168" s="6"/>
      <c r="BV168" s="6" t="s">
        <v>360</v>
      </c>
      <c r="BW168" s="6"/>
      <c r="BX168" s="6" t="s">
        <v>348</v>
      </c>
      <c r="BY168" s="6" t="s">
        <v>288</v>
      </c>
      <c r="BZ168" s="6" t="s">
        <v>348</v>
      </c>
      <c r="CA168" s="6" t="s">
        <v>288</v>
      </c>
    </row>
    <row r="169" spans="1:79" ht="15" customHeight="1" x14ac:dyDescent="0.25">
      <c r="A169" s="11" t="s">
        <v>213</v>
      </c>
      <c r="B169" s="6" t="s">
        <v>360</v>
      </c>
      <c r="C169" s="6"/>
      <c r="D169" s="6" t="s">
        <v>363</v>
      </c>
      <c r="E169" s="6"/>
      <c r="F169" s="6" t="s">
        <v>360</v>
      </c>
      <c r="G169" s="6" t="s">
        <v>363</v>
      </c>
      <c r="H169" s="6"/>
      <c r="I169" s="6"/>
      <c r="J169" s="6" t="s">
        <v>363</v>
      </c>
      <c r="K169" s="6" t="s">
        <v>360</v>
      </c>
      <c r="L169" s="6" t="s">
        <v>360</v>
      </c>
      <c r="M169" s="6" t="s">
        <v>360</v>
      </c>
      <c r="N169" s="6" t="s">
        <v>495</v>
      </c>
      <c r="O169" s="6" t="s">
        <v>360</v>
      </c>
      <c r="P169" s="6" t="s">
        <v>496</v>
      </c>
      <c r="Q169" s="6" t="s">
        <v>363</v>
      </c>
      <c r="R169" s="6" t="s">
        <v>497</v>
      </c>
      <c r="S169" s="6" t="s">
        <v>360</v>
      </c>
      <c r="T169" s="6" t="s">
        <v>498</v>
      </c>
      <c r="U169" s="6" t="s">
        <v>404</v>
      </c>
      <c r="V169" s="6" t="s">
        <v>404</v>
      </c>
      <c r="W169" s="6"/>
      <c r="X169" s="6"/>
      <c r="Y169" s="6" t="s">
        <v>404</v>
      </c>
      <c r="Z169" s="6" t="s">
        <v>404</v>
      </c>
      <c r="AA169" s="6"/>
      <c r="AB169" s="6"/>
      <c r="AC169" s="6" t="s">
        <v>363</v>
      </c>
      <c r="AD169" s="6" t="s">
        <v>363</v>
      </c>
      <c r="AE169" s="6"/>
      <c r="AF169" s="6"/>
      <c r="AG169" s="6" t="s">
        <v>360</v>
      </c>
      <c r="AH169" s="6" t="s">
        <v>360</v>
      </c>
      <c r="AI169" s="6"/>
      <c r="AJ169" s="6"/>
      <c r="AK169" s="6" t="s">
        <v>360</v>
      </c>
      <c r="AL169" s="6" t="s">
        <v>360</v>
      </c>
      <c r="AM169" s="6"/>
      <c r="AN169" s="14">
        <v>62053</v>
      </c>
      <c r="AO169" s="6" t="s">
        <v>501</v>
      </c>
      <c r="AP169" s="6" t="s">
        <v>404</v>
      </c>
      <c r="AQ169" s="6" t="s">
        <v>404</v>
      </c>
      <c r="AR169" s="6"/>
      <c r="AS169" s="6"/>
      <c r="AT169" s="6" t="s">
        <v>360</v>
      </c>
      <c r="AU169" s="6" t="s">
        <v>360</v>
      </c>
      <c r="AV169" s="6"/>
      <c r="AW169" s="6"/>
      <c r="AX169" s="6" t="s">
        <v>360</v>
      </c>
      <c r="AY169" s="6"/>
      <c r="AZ169" s="6" t="s">
        <v>499</v>
      </c>
      <c r="BA169" s="6"/>
      <c r="BB169" s="6" t="s">
        <v>360</v>
      </c>
      <c r="BC169" s="6"/>
      <c r="BD169" s="6" t="s">
        <v>499</v>
      </c>
      <c r="BE169" s="6"/>
      <c r="BF169" s="6" t="s">
        <v>360</v>
      </c>
      <c r="BG169" s="6"/>
      <c r="BH169" s="6" t="s">
        <v>499</v>
      </c>
      <c r="BI169" s="6"/>
      <c r="BJ169" s="6" t="s">
        <v>360</v>
      </c>
      <c r="BK169" s="6"/>
      <c r="BL169" s="6" t="s">
        <v>499</v>
      </c>
      <c r="BM169" s="6"/>
      <c r="BN169" s="6" t="s">
        <v>360</v>
      </c>
      <c r="BO169" s="6"/>
      <c r="BP169" s="6" t="s">
        <v>500</v>
      </c>
      <c r="BQ169" s="6"/>
      <c r="BR169" s="6" t="s">
        <v>360</v>
      </c>
      <c r="BS169" s="6"/>
      <c r="BT169" s="6" t="s">
        <v>360</v>
      </c>
      <c r="BU169" s="6"/>
      <c r="BV169" s="6" t="s">
        <v>360</v>
      </c>
      <c r="BW169" s="6"/>
      <c r="BX169" s="6" t="s">
        <v>363</v>
      </c>
      <c r="BY169" s="6" t="s">
        <v>502</v>
      </c>
      <c r="BZ169" s="6" t="s">
        <v>363</v>
      </c>
      <c r="CA169" s="6"/>
    </row>
    <row r="170" spans="1:79" ht="15" customHeight="1" x14ac:dyDescent="0.25">
      <c r="A170" s="11" t="s">
        <v>214</v>
      </c>
      <c r="B170" s="6" t="s">
        <v>360</v>
      </c>
      <c r="C170" s="6"/>
      <c r="D170" s="6" t="s">
        <v>363</v>
      </c>
      <c r="E170" s="6"/>
      <c r="F170" s="6" t="s">
        <v>363</v>
      </c>
      <c r="G170" s="6" t="s">
        <v>363</v>
      </c>
      <c r="H170" s="7" t="s">
        <v>694</v>
      </c>
      <c r="I170" s="6"/>
      <c r="J170" s="6" t="s">
        <v>360</v>
      </c>
      <c r="K170" s="6" t="s">
        <v>360</v>
      </c>
      <c r="L170" s="6" t="s">
        <v>360</v>
      </c>
      <c r="M170" s="6" t="s">
        <v>360</v>
      </c>
      <c r="N170" s="6" t="s">
        <v>695</v>
      </c>
      <c r="O170" s="6" t="s">
        <v>360</v>
      </c>
      <c r="P170" s="6">
        <v>0</v>
      </c>
      <c r="Q170" s="6" t="s">
        <v>363</v>
      </c>
      <c r="R170" s="6"/>
      <c r="S170" s="6" t="s">
        <v>360</v>
      </c>
      <c r="T170" s="6" t="s">
        <v>696</v>
      </c>
      <c r="U170" s="6" t="s">
        <v>404</v>
      </c>
      <c r="V170" s="6" t="s">
        <v>404</v>
      </c>
      <c r="W170" s="6"/>
      <c r="X170" s="6"/>
      <c r="Y170" s="6" t="s">
        <v>404</v>
      </c>
      <c r="Z170" s="6" t="s">
        <v>404</v>
      </c>
      <c r="AA170" s="6"/>
      <c r="AB170" s="6"/>
      <c r="AC170" s="6" t="s">
        <v>404</v>
      </c>
      <c r="AD170" s="6" t="s">
        <v>404</v>
      </c>
      <c r="AE170" s="6"/>
      <c r="AF170" s="6"/>
      <c r="AG170" s="6" t="s">
        <v>360</v>
      </c>
      <c r="AH170" s="6" t="s">
        <v>360</v>
      </c>
      <c r="AI170" s="6"/>
      <c r="AJ170" s="6"/>
      <c r="AK170" s="6" t="s">
        <v>360</v>
      </c>
      <c r="AL170" s="6" t="s">
        <v>360</v>
      </c>
      <c r="AM170" s="6"/>
      <c r="AN170" s="6">
        <v>14000</v>
      </c>
      <c r="AO170" s="6"/>
      <c r="AP170" s="6" t="s">
        <v>360</v>
      </c>
      <c r="AQ170" s="6" t="s">
        <v>360</v>
      </c>
      <c r="AR170" s="6"/>
      <c r="AS170" s="6"/>
      <c r="AT170" s="6" t="s">
        <v>363</v>
      </c>
      <c r="AU170" s="6" t="s">
        <v>363</v>
      </c>
      <c r="AV170" s="6"/>
      <c r="AW170" s="6"/>
      <c r="AX170" s="6" t="s">
        <v>360</v>
      </c>
      <c r="AY170" s="6" t="s">
        <v>360</v>
      </c>
      <c r="AZ170" s="6"/>
      <c r="BA170" s="6"/>
      <c r="BB170" s="6" t="s">
        <v>360</v>
      </c>
      <c r="BC170" s="6" t="s">
        <v>360</v>
      </c>
      <c r="BD170" s="6"/>
      <c r="BE170" s="6"/>
      <c r="BF170" s="6" t="s">
        <v>360</v>
      </c>
      <c r="BG170" s="6" t="s">
        <v>360</v>
      </c>
      <c r="BH170" s="6"/>
      <c r="BI170" s="6"/>
      <c r="BJ170" s="6" t="s">
        <v>360</v>
      </c>
      <c r="BK170" s="6" t="s">
        <v>360</v>
      </c>
      <c r="BL170" s="6"/>
      <c r="BM170" s="6"/>
      <c r="BN170" s="6" t="s">
        <v>539</v>
      </c>
      <c r="BO170" s="6" t="s">
        <v>539</v>
      </c>
      <c r="BP170" s="6"/>
      <c r="BQ170" s="6"/>
      <c r="BR170" s="6" t="s">
        <v>360</v>
      </c>
      <c r="BS170" s="6"/>
      <c r="BT170" s="6" t="s">
        <v>404</v>
      </c>
      <c r="BU170" s="6"/>
      <c r="BV170" s="6" t="s">
        <v>360</v>
      </c>
      <c r="BW170" s="6"/>
      <c r="BX170" s="6" t="s">
        <v>404</v>
      </c>
      <c r="BY170" s="6" t="s">
        <v>404</v>
      </c>
      <c r="BZ170" s="6" t="s">
        <v>404</v>
      </c>
      <c r="CA170" s="6" t="s">
        <v>404</v>
      </c>
    </row>
    <row r="171" spans="1:79" ht="15" customHeight="1" x14ac:dyDescent="0.25">
      <c r="A171" s="11" t="s">
        <v>215</v>
      </c>
      <c r="B171" s="6" t="s">
        <v>360</v>
      </c>
      <c r="C171" s="6"/>
      <c r="D171" s="6" t="s">
        <v>363</v>
      </c>
      <c r="E171" s="6"/>
      <c r="F171" s="6" t="s">
        <v>363</v>
      </c>
      <c r="G171" s="6" t="s">
        <v>363</v>
      </c>
      <c r="H171" s="6"/>
      <c r="I171" s="6"/>
      <c r="J171" s="6" t="s">
        <v>360</v>
      </c>
      <c r="K171" s="6" t="s">
        <v>360</v>
      </c>
      <c r="L171" s="6" t="s">
        <v>360</v>
      </c>
      <c r="M171" s="6" t="s">
        <v>360</v>
      </c>
      <c r="N171" s="6" t="s">
        <v>607</v>
      </c>
      <c r="O171" s="6" t="s">
        <v>360</v>
      </c>
      <c r="P171" s="6"/>
      <c r="Q171" s="6" t="s">
        <v>360</v>
      </c>
      <c r="R171" s="7" t="s">
        <v>608</v>
      </c>
      <c r="S171" s="6" t="s">
        <v>360</v>
      </c>
      <c r="T171" s="7" t="s">
        <v>996</v>
      </c>
      <c r="U171" s="6" t="s">
        <v>404</v>
      </c>
      <c r="V171" s="6" t="s">
        <v>404</v>
      </c>
      <c r="W171" s="6"/>
      <c r="X171" s="6"/>
      <c r="Y171" s="6" t="s">
        <v>404</v>
      </c>
      <c r="Z171" s="6" t="s">
        <v>404</v>
      </c>
      <c r="AA171" s="6"/>
      <c r="AB171" s="6"/>
      <c r="AC171" s="6" t="s">
        <v>404</v>
      </c>
      <c r="AD171" s="6" t="s">
        <v>404</v>
      </c>
      <c r="AE171" s="6"/>
      <c r="AF171" s="6"/>
      <c r="AG171" s="6" t="s">
        <v>404</v>
      </c>
      <c r="AH171" s="6" t="s">
        <v>404</v>
      </c>
      <c r="AI171" s="6"/>
      <c r="AJ171" s="6"/>
      <c r="AK171" s="6" t="s">
        <v>404</v>
      </c>
      <c r="AL171" s="6" t="s">
        <v>404</v>
      </c>
      <c r="AM171" s="6"/>
      <c r="AN171" s="6"/>
      <c r="AO171" s="6"/>
      <c r="AP171" s="6" t="s">
        <v>404</v>
      </c>
      <c r="AQ171" s="6" t="s">
        <v>404</v>
      </c>
      <c r="AR171" s="6"/>
      <c r="AS171" s="6"/>
      <c r="AT171" s="6" t="s">
        <v>404</v>
      </c>
      <c r="AU171" s="6" t="s">
        <v>404</v>
      </c>
      <c r="AV171" s="6"/>
      <c r="AW171" s="6"/>
      <c r="AX171" s="6" t="s">
        <v>404</v>
      </c>
      <c r="AY171" s="6" t="s">
        <v>404</v>
      </c>
      <c r="AZ171" s="6"/>
      <c r="BA171" s="6"/>
      <c r="BB171" s="6" t="s">
        <v>404</v>
      </c>
      <c r="BC171" s="6" t="s">
        <v>404</v>
      </c>
      <c r="BD171" s="6"/>
      <c r="BE171" s="6"/>
      <c r="BF171" s="6" t="s">
        <v>404</v>
      </c>
      <c r="BG171" s="6" t="s">
        <v>404</v>
      </c>
      <c r="BH171" s="6"/>
      <c r="BI171" s="6"/>
      <c r="BJ171" s="6" t="s">
        <v>404</v>
      </c>
      <c r="BK171" s="6" t="s">
        <v>404</v>
      </c>
      <c r="BL171" s="6"/>
      <c r="BM171" s="6"/>
      <c r="BN171" s="6" t="s">
        <v>404</v>
      </c>
      <c r="BO171" s="6" t="s">
        <v>404</v>
      </c>
      <c r="BP171" s="6"/>
      <c r="BQ171" s="6"/>
      <c r="BR171" s="6" t="s">
        <v>363</v>
      </c>
      <c r="BS171" s="6"/>
      <c r="BT171" s="6" t="s">
        <v>360</v>
      </c>
      <c r="BU171" s="6"/>
      <c r="BV171" s="6" t="s">
        <v>360</v>
      </c>
      <c r="BW171" s="6"/>
      <c r="BX171" s="6" t="s">
        <v>363</v>
      </c>
      <c r="BY171" s="6"/>
      <c r="BZ171" s="6" t="s">
        <v>363</v>
      </c>
      <c r="CA171" s="6" t="s">
        <v>609</v>
      </c>
    </row>
    <row r="172" spans="1:79" ht="15" customHeight="1" x14ac:dyDescent="0.25">
      <c r="A172" s="11" t="s">
        <v>216</v>
      </c>
      <c r="B172" s="6" t="s">
        <v>360</v>
      </c>
      <c r="C172" s="6">
        <v>21115</v>
      </c>
      <c r="D172" s="6" t="s">
        <v>363</v>
      </c>
      <c r="E172" s="6"/>
      <c r="F172" s="6" t="s">
        <v>363</v>
      </c>
      <c r="G172" s="6" t="s">
        <v>363</v>
      </c>
      <c r="H172" s="6"/>
      <c r="I172" s="6"/>
      <c r="J172" s="6" t="s">
        <v>363</v>
      </c>
      <c r="K172" s="6" t="s">
        <v>360</v>
      </c>
      <c r="L172" s="6" t="s">
        <v>363</v>
      </c>
      <c r="M172" s="6" t="s">
        <v>363</v>
      </c>
      <c r="N172" s="6"/>
      <c r="O172" s="6" t="s">
        <v>363</v>
      </c>
      <c r="P172" s="6"/>
      <c r="Q172" s="6" t="s">
        <v>363</v>
      </c>
      <c r="R172" s="6"/>
      <c r="S172" s="6" t="s">
        <v>363</v>
      </c>
      <c r="T172" s="6"/>
      <c r="U172" s="6" t="s">
        <v>363</v>
      </c>
      <c r="V172" s="6" t="s">
        <v>363</v>
      </c>
      <c r="W172" s="6"/>
      <c r="X172" s="6"/>
      <c r="Y172" s="6" t="s">
        <v>363</v>
      </c>
      <c r="Z172" s="6" t="s">
        <v>363</v>
      </c>
      <c r="AA172" s="6"/>
      <c r="AB172" s="6"/>
      <c r="AC172" s="6" t="s">
        <v>360</v>
      </c>
      <c r="AD172" s="6" t="s">
        <v>360</v>
      </c>
      <c r="AE172" s="6"/>
      <c r="AF172" s="6"/>
      <c r="AG172" s="6" t="s">
        <v>360</v>
      </c>
      <c r="AH172" s="6" t="s">
        <v>360</v>
      </c>
      <c r="AI172" s="6"/>
      <c r="AJ172" s="6"/>
      <c r="AK172" s="6" t="s">
        <v>360</v>
      </c>
      <c r="AL172" s="6" t="s">
        <v>360</v>
      </c>
      <c r="AM172" s="6"/>
      <c r="AN172" s="6">
        <v>21115</v>
      </c>
      <c r="AO172" s="6" t="s">
        <v>277</v>
      </c>
      <c r="AP172" s="6" t="s">
        <v>363</v>
      </c>
      <c r="AQ172" s="6" t="s">
        <v>363</v>
      </c>
      <c r="AR172" s="6"/>
      <c r="AS172" s="6"/>
      <c r="AT172" s="6" t="s">
        <v>360</v>
      </c>
      <c r="AU172" s="6" t="s">
        <v>363</v>
      </c>
      <c r="AV172" s="6"/>
      <c r="AW172" s="6"/>
      <c r="AX172" s="6" t="s">
        <v>363</v>
      </c>
      <c r="AY172" s="6" t="s">
        <v>363</v>
      </c>
      <c r="AZ172" s="6"/>
      <c r="BA172" s="6"/>
      <c r="BB172" s="6" t="s">
        <v>360</v>
      </c>
      <c r="BC172" s="6" t="s">
        <v>363</v>
      </c>
      <c r="BD172" s="6"/>
      <c r="BE172" s="6"/>
      <c r="BF172" s="6" t="s">
        <v>363</v>
      </c>
      <c r="BG172" s="6" t="s">
        <v>363</v>
      </c>
      <c r="BH172" s="6"/>
      <c r="BI172" s="6"/>
      <c r="BJ172" s="6" t="s">
        <v>360</v>
      </c>
      <c r="BK172" s="6" t="s">
        <v>363</v>
      </c>
      <c r="BL172" s="6"/>
      <c r="BM172" s="6"/>
      <c r="BN172" s="6" t="s">
        <v>360</v>
      </c>
      <c r="BO172" s="6" t="s">
        <v>363</v>
      </c>
      <c r="BP172" s="6"/>
      <c r="BQ172" s="6"/>
      <c r="BR172" s="6" t="s">
        <v>363</v>
      </c>
      <c r="BS172" s="6"/>
      <c r="BT172" s="6" t="s">
        <v>363</v>
      </c>
      <c r="BU172" s="6"/>
      <c r="BV172" s="6" t="s">
        <v>363</v>
      </c>
      <c r="BW172" s="6"/>
      <c r="BX172" s="6" t="s">
        <v>363</v>
      </c>
      <c r="BY172" s="6"/>
      <c r="BZ172" s="6" t="s">
        <v>363</v>
      </c>
      <c r="CA172" s="6"/>
    </row>
    <row r="173" spans="1:79" ht="15" customHeight="1" x14ac:dyDescent="0.25">
      <c r="A173" s="11" t="s">
        <v>217</v>
      </c>
      <c r="B173" s="6" t="s">
        <v>360</v>
      </c>
      <c r="C173" s="6"/>
      <c r="D173" s="6" t="s">
        <v>363</v>
      </c>
      <c r="E173" s="6"/>
      <c r="F173" s="6" t="s">
        <v>363</v>
      </c>
      <c r="G173" s="6" t="s">
        <v>360</v>
      </c>
      <c r="H173" s="6" t="s">
        <v>879</v>
      </c>
      <c r="I173" s="6" t="s">
        <v>880</v>
      </c>
      <c r="J173" s="6" t="s">
        <v>363</v>
      </c>
      <c r="K173" s="6" t="s">
        <v>360</v>
      </c>
      <c r="L173" s="6" t="s">
        <v>360</v>
      </c>
      <c r="M173" s="6" t="s">
        <v>360</v>
      </c>
      <c r="N173" s="6" t="s">
        <v>881</v>
      </c>
      <c r="O173" s="6" t="s">
        <v>360</v>
      </c>
      <c r="P173" s="6" t="s">
        <v>1060</v>
      </c>
      <c r="Q173" s="6" t="s">
        <v>360</v>
      </c>
      <c r="R173" s="6" t="s">
        <v>882</v>
      </c>
      <c r="S173" s="6" t="s">
        <v>360</v>
      </c>
      <c r="T173" s="6" t="s">
        <v>883</v>
      </c>
      <c r="U173" s="6" t="s">
        <v>360</v>
      </c>
      <c r="V173" s="6" t="s">
        <v>360</v>
      </c>
      <c r="W173" s="6"/>
      <c r="X173" s="6"/>
      <c r="Y173" s="6" t="s">
        <v>363</v>
      </c>
      <c r="Z173" s="6" t="s">
        <v>363</v>
      </c>
      <c r="AA173" s="6"/>
      <c r="AB173" s="6"/>
      <c r="AC173" s="6" t="s">
        <v>360</v>
      </c>
      <c r="AD173" s="6" t="s">
        <v>360</v>
      </c>
      <c r="AE173" s="6"/>
      <c r="AF173" s="6"/>
      <c r="AG173" s="6" t="s">
        <v>360</v>
      </c>
      <c r="AH173" s="6" t="s">
        <v>360</v>
      </c>
      <c r="AI173" s="6"/>
      <c r="AJ173" s="6"/>
      <c r="AK173" s="6"/>
      <c r="AL173" s="6"/>
      <c r="AM173" s="6"/>
      <c r="AN173" s="6">
        <v>14376</v>
      </c>
      <c r="AO173" s="6" t="s">
        <v>884</v>
      </c>
      <c r="AP173" s="6" t="s">
        <v>363</v>
      </c>
      <c r="AQ173" s="6" t="s">
        <v>363</v>
      </c>
      <c r="AR173" s="6"/>
      <c r="AS173" s="6"/>
      <c r="AT173" s="6" t="s">
        <v>360</v>
      </c>
      <c r="AU173" s="6" t="s">
        <v>363</v>
      </c>
      <c r="AV173" s="6"/>
      <c r="AW173" s="6"/>
      <c r="AX173" s="6" t="s">
        <v>360</v>
      </c>
      <c r="AY173" s="6" t="s">
        <v>360</v>
      </c>
      <c r="AZ173" s="6"/>
      <c r="BA173" s="6"/>
      <c r="BB173" s="6" t="s">
        <v>360</v>
      </c>
      <c r="BC173" s="6" t="s">
        <v>360</v>
      </c>
      <c r="BD173" s="6"/>
      <c r="BE173" s="6"/>
      <c r="BF173" s="6" t="s">
        <v>360</v>
      </c>
      <c r="BG173" s="6" t="s">
        <v>360</v>
      </c>
      <c r="BH173" s="6"/>
      <c r="BI173" s="6"/>
      <c r="BJ173" s="6" t="s">
        <v>360</v>
      </c>
      <c r="BK173" s="6" t="s">
        <v>360</v>
      </c>
      <c r="BL173" s="6"/>
      <c r="BM173" s="6"/>
      <c r="BN173" s="6" t="s">
        <v>360</v>
      </c>
      <c r="BO173" s="6" t="s">
        <v>360</v>
      </c>
      <c r="BP173" s="6"/>
      <c r="BQ173" s="6"/>
      <c r="BR173" s="6" t="s">
        <v>360</v>
      </c>
      <c r="BS173" s="6"/>
      <c r="BT173" s="6" t="s">
        <v>360</v>
      </c>
      <c r="BU173" s="6"/>
      <c r="BV173" s="6" t="s">
        <v>360</v>
      </c>
      <c r="BW173" s="6"/>
      <c r="BX173" s="6" t="s">
        <v>348</v>
      </c>
      <c r="BY173" s="6" t="s">
        <v>885</v>
      </c>
      <c r="BZ173" s="6" t="s">
        <v>348</v>
      </c>
      <c r="CA173" s="6" t="s">
        <v>885</v>
      </c>
    </row>
    <row r="174" spans="1:79" ht="15" customHeight="1" x14ac:dyDescent="0.25">
      <c r="A174" s="11" t="s">
        <v>218</v>
      </c>
      <c r="B174" s="6" t="s">
        <v>360</v>
      </c>
      <c r="C174" s="6" t="s">
        <v>989</v>
      </c>
      <c r="D174" s="6" t="s">
        <v>348</v>
      </c>
      <c r="E174" s="6" t="s">
        <v>990</v>
      </c>
      <c r="F174" s="6" t="s">
        <v>363</v>
      </c>
      <c r="G174" s="6" t="s">
        <v>363</v>
      </c>
      <c r="H174" s="6"/>
      <c r="I174" s="6"/>
      <c r="J174" s="6" t="s">
        <v>360</v>
      </c>
      <c r="K174" s="6" t="s">
        <v>360</v>
      </c>
      <c r="L174" s="6" t="s">
        <v>360</v>
      </c>
      <c r="M174" s="6" t="s">
        <v>360</v>
      </c>
      <c r="N174" s="6" t="s">
        <v>991</v>
      </c>
      <c r="O174" s="6" t="s">
        <v>360</v>
      </c>
      <c r="P174" s="6">
        <v>18</v>
      </c>
      <c r="Q174" s="6" t="s">
        <v>360</v>
      </c>
      <c r="R174" s="7" t="s">
        <v>992</v>
      </c>
      <c r="S174" s="6" t="s">
        <v>360</v>
      </c>
      <c r="T174" s="7" t="s">
        <v>993</v>
      </c>
      <c r="U174" s="6" t="s">
        <v>360</v>
      </c>
      <c r="V174" s="6" t="s">
        <v>363</v>
      </c>
      <c r="W174" s="6"/>
      <c r="X174" s="6"/>
      <c r="Y174" s="6" t="s">
        <v>360</v>
      </c>
      <c r="Z174" s="6" t="s">
        <v>360</v>
      </c>
      <c r="AA174" s="6"/>
      <c r="AB174" s="6"/>
      <c r="AC174" s="6" t="s">
        <v>360</v>
      </c>
      <c r="AD174" s="6" t="s">
        <v>360</v>
      </c>
      <c r="AE174" s="6"/>
      <c r="AF174" s="6"/>
      <c r="AG174" s="6" t="s">
        <v>360</v>
      </c>
      <c r="AH174" s="6" t="s">
        <v>360</v>
      </c>
      <c r="AI174" s="6"/>
      <c r="AJ174" s="6"/>
      <c r="AK174" s="6" t="s">
        <v>360</v>
      </c>
      <c r="AL174" s="6" t="s">
        <v>360</v>
      </c>
      <c r="AM174" s="6"/>
      <c r="AN174" s="6">
        <v>22308</v>
      </c>
      <c r="AO174" s="6" t="s">
        <v>994</v>
      </c>
      <c r="AP174" s="6" t="s">
        <v>360</v>
      </c>
      <c r="AQ174" s="6" t="s">
        <v>363</v>
      </c>
      <c r="AR174" s="6"/>
      <c r="AS174" s="6"/>
      <c r="AT174" s="6" t="s">
        <v>360</v>
      </c>
      <c r="AU174" s="6" t="s">
        <v>363</v>
      </c>
      <c r="AV174" s="6"/>
      <c r="AW174" s="6"/>
      <c r="AX174" s="6" t="s">
        <v>360</v>
      </c>
      <c r="AY174" s="6" t="s">
        <v>363</v>
      </c>
      <c r="AZ174" s="6"/>
      <c r="BA174" s="6"/>
      <c r="BB174" s="6" t="s">
        <v>360</v>
      </c>
      <c r="BC174" s="6" t="s">
        <v>363</v>
      </c>
      <c r="BD174" s="6"/>
      <c r="BE174" s="6"/>
      <c r="BF174" s="6" t="s">
        <v>360</v>
      </c>
      <c r="BG174" s="6" t="s">
        <v>363</v>
      </c>
      <c r="BH174" s="6"/>
      <c r="BI174" s="6"/>
      <c r="BJ174" s="6" t="s">
        <v>360</v>
      </c>
      <c r="BK174" s="6" t="s">
        <v>363</v>
      </c>
      <c r="BL174" s="6"/>
      <c r="BM174" s="6"/>
      <c r="BN174" s="6" t="s">
        <v>360</v>
      </c>
      <c r="BO174" s="6" t="s">
        <v>363</v>
      </c>
      <c r="BP174" s="6"/>
      <c r="BQ174" s="6"/>
      <c r="BR174" s="6" t="s">
        <v>360</v>
      </c>
      <c r="BS174" s="6">
        <v>225441</v>
      </c>
      <c r="BT174" s="6" t="s">
        <v>360</v>
      </c>
      <c r="BU174" s="6"/>
      <c r="BV174" s="6" t="s">
        <v>360</v>
      </c>
      <c r="BW174" s="6"/>
      <c r="BX174" s="6" t="s">
        <v>360</v>
      </c>
      <c r="BY174" s="6"/>
      <c r="BZ174" s="6" t="s">
        <v>360</v>
      </c>
      <c r="CA174" s="6"/>
    </row>
    <row r="175" spans="1:79" ht="15" customHeight="1" x14ac:dyDescent="0.25">
      <c r="A175" s="11" t="s">
        <v>219</v>
      </c>
      <c r="B175" s="6" t="s">
        <v>360</v>
      </c>
      <c r="C175" s="6"/>
      <c r="D175" s="6" t="s">
        <v>363</v>
      </c>
      <c r="E175" s="6"/>
      <c r="F175" s="6" t="s">
        <v>363</v>
      </c>
      <c r="G175" s="6" t="s">
        <v>360</v>
      </c>
      <c r="H175" s="6" t="s">
        <v>903</v>
      </c>
      <c r="I175" s="6">
        <v>810</v>
      </c>
      <c r="J175" s="6" t="s">
        <v>363</v>
      </c>
      <c r="K175" s="6" t="s">
        <v>360</v>
      </c>
      <c r="L175" s="6" t="s">
        <v>360</v>
      </c>
      <c r="M175" s="6" t="s">
        <v>360</v>
      </c>
      <c r="N175" s="6" t="s">
        <v>905</v>
      </c>
      <c r="O175" s="6" t="s">
        <v>360</v>
      </c>
      <c r="P175" s="6" t="s">
        <v>1060</v>
      </c>
      <c r="Q175" s="6" t="s">
        <v>360</v>
      </c>
      <c r="R175" s="6" t="s">
        <v>906</v>
      </c>
      <c r="S175" s="6" t="s">
        <v>360</v>
      </c>
      <c r="T175" s="6" t="s">
        <v>907</v>
      </c>
      <c r="U175" s="6" t="s">
        <v>363</v>
      </c>
      <c r="V175" s="6" t="s">
        <v>363</v>
      </c>
      <c r="W175" s="6"/>
      <c r="X175" s="6"/>
      <c r="Y175" s="6" t="s">
        <v>363</v>
      </c>
      <c r="Z175" s="6" t="s">
        <v>363</v>
      </c>
      <c r="AA175" s="6"/>
      <c r="AB175" s="6"/>
      <c r="AC175" s="6" t="s">
        <v>363</v>
      </c>
      <c r="AD175" s="6" t="s">
        <v>363</v>
      </c>
      <c r="AE175" s="6"/>
      <c r="AF175" s="6"/>
      <c r="AG175" s="6" t="s">
        <v>360</v>
      </c>
      <c r="AH175" s="6" t="s">
        <v>360</v>
      </c>
      <c r="AI175" s="6"/>
      <c r="AJ175" s="6"/>
      <c r="AK175" s="6" t="s">
        <v>360</v>
      </c>
      <c r="AL175" s="6" t="s">
        <v>360</v>
      </c>
      <c r="AM175" s="6"/>
      <c r="AN175" s="6">
        <v>113755</v>
      </c>
      <c r="AO175" s="6" t="s">
        <v>884</v>
      </c>
      <c r="AP175" s="6" t="s">
        <v>363</v>
      </c>
      <c r="AQ175" s="6" t="s">
        <v>363</v>
      </c>
      <c r="AR175" s="6"/>
      <c r="AS175" s="6"/>
      <c r="AT175" s="6" t="s">
        <v>360</v>
      </c>
      <c r="AU175" s="6" t="s">
        <v>363</v>
      </c>
      <c r="AV175" s="6"/>
      <c r="AW175" s="6"/>
      <c r="AX175" s="6" t="s">
        <v>360</v>
      </c>
      <c r="AY175" s="6" t="s">
        <v>363</v>
      </c>
      <c r="AZ175" s="6"/>
      <c r="BA175" s="6"/>
      <c r="BB175" s="6" t="s">
        <v>360</v>
      </c>
      <c r="BC175" s="6" t="s">
        <v>363</v>
      </c>
      <c r="BD175" s="6"/>
      <c r="BE175" s="6"/>
      <c r="BF175" s="6" t="s">
        <v>360</v>
      </c>
      <c r="BG175" s="6" t="s">
        <v>363</v>
      </c>
      <c r="BH175" s="6"/>
      <c r="BI175" s="6"/>
      <c r="BJ175" s="6" t="s">
        <v>360</v>
      </c>
      <c r="BK175" s="6" t="s">
        <v>363</v>
      </c>
      <c r="BL175" s="6"/>
      <c r="BM175" s="6"/>
      <c r="BN175" s="6" t="s">
        <v>360</v>
      </c>
      <c r="BO175" s="6" t="s">
        <v>360</v>
      </c>
      <c r="BP175" s="6"/>
      <c r="BQ175" s="6"/>
      <c r="BR175" s="6" t="s">
        <v>360</v>
      </c>
      <c r="BS175" s="6"/>
      <c r="BT175" s="6" t="s">
        <v>360</v>
      </c>
      <c r="BU175" s="6"/>
      <c r="BV175" s="6" t="s">
        <v>360</v>
      </c>
      <c r="BW175" s="6"/>
      <c r="BX175" s="6" t="s">
        <v>348</v>
      </c>
      <c r="BY175" s="6" t="s">
        <v>908</v>
      </c>
      <c r="BZ175" s="6" t="s">
        <v>360</v>
      </c>
      <c r="CA175" s="6" t="s">
        <v>909</v>
      </c>
    </row>
    <row r="176" spans="1:79" ht="15" customHeight="1" x14ac:dyDescent="0.25">
      <c r="A176" s="11" t="s">
        <v>220</v>
      </c>
      <c r="B176" s="6" t="s">
        <v>360</v>
      </c>
      <c r="C176" s="6"/>
      <c r="D176" s="6" t="s">
        <v>363</v>
      </c>
      <c r="E176" s="6"/>
      <c r="F176" s="6" t="s">
        <v>360</v>
      </c>
      <c r="G176" s="6" t="s">
        <v>360</v>
      </c>
      <c r="H176" s="6" t="s">
        <v>643</v>
      </c>
      <c r="I176" s="6"/>
      <c r="J176" s="6" t="s">
        <v>360</v>
      </c>
      <c r="K176" s="6" t="s">
        <v>360</v>
      </c>
      <c r="L176" s="6" t="s">
        <v>360</v>
      </c>
      <c r="M176" s="6" t="s">
        <v>360</v>
      </c>
      <c r="N176" s="6" t="s">
        <v>644</v>
      </c>
      <c r="O176" s="6" t="s">
        <v>363</v>
      </c>
      <c r="P176" s="6"/>
      <c r="Q176" s="6" t="s">
        <v>360</v>
      </c>
      <c r="R176" s="6" t="s">
        <v>645</v>
      </c>
      <c r="S176" s="6" t="s">
        <v>363</v>
      </c>
      <c r="T176" s="6"/>
      <c r="U176" s="6" t="s">
        <v>363</v>
      </c>
      <c r="V176" s="6" t="s">
        <v>363</v>
      </c>
      <c r="W176" s="6"/>
      <c r="X176" s="6"/>
      <c r="Y176" s="6" t="s">
        <v>363</v>
      </c>
      <c r="Z176" s="6" t="s">
        <v>363</v>
      </c>
      <c r="AA176" s="6"/>
      <c r="AB176" s="6"/>
      <c r="AC176" s="6" t="s">
        <v>360</v>
      </c>
      <c r="AD176" s="6" t="s">
        <v>360</v>
      </c>
      <c r="AE176" s="6"/>
      <c r="AF176" s="6"/>
      <c r="AG176" s="6" t="s">
        <v>360</v>
      </c>
      <c r="AH176" s="6" t="s">
        <v>360</v>
      </c>
      <c r="AI176" s="6"/>
      <c r="AJ176" s="6"/>
      <c r="AK176" s="6" t="s">
        <v>360</v>
      </c>
      <c r="AL176" s="6" t="s">
        <v>360</v>
      </c>
      <c r="AM176" s="6"/>
      <c r="AN176" s="6"/>
      <c r="AO176" s="6"/>
      <c r="AP176" s="6" t="s">
        <v>360</v>
      </c>
      <c r="AQ176" s="6" t="s">
        <v>360</v>
      </c>
      <c r="AR176" s="6"/>
      <c r="AS176" s="6"/>
      <c r="AT176" s="6" t="s">
        <v>360</v>
      </c>
      <c r="AU176" s="6" t="s">
        <v>360</v>
      </c>
      <c r="AV176" s="6"/>
      <c r="AW176" s="6"/>
      <c r="AX176" s="6" t="s">
        <v>360</v>
      </c>
      <c r="AY176" s="6" t="s">
        <v>360</v>
      </c>
      <c r="AZ176" s="6"/>
      <c r="BA176" s="6"/>
      <c r="BB176" s="6" t="s">
        <v>360</v>
      </c>
      <c r="BC176" s="6" t="s">
        <v>360</v>
      </c>
      <c r="BD176" s="6"/>
      <c r="BE176" s="6"/>
      <c r="BF176" s="6" t="s">
        <v>360</v>
      </c>
      <c r="BG176" s="6" t="s">
        <v>360</v>
      </c>
      <c r="BH176" s="6"/>
      <c r="BI176" s="6"/>
      <c r="BJ176" s="6" t="s">
        <v>360</v>
      </c>
      <c r="BK176" s="6" t="s">
        <v>360</v>
      </c>
      <c r="BL176" s="6"/>
      <c r="BM176" s="6"/>
      <c r="BN176" s="6" t="s">
        <v>360</v>
      </c>
      <c r="BO176" s="6" t="s">
        <v>360</v>
      </c>
      <c r="BP176" s="6"/>
      <c r="BQ176" s="6"/>
      <c r="BR176" s="6" t="s">
        <v>360</v>
      </c>
      <c r="BS176" s="6"/>
      <c r="BT176" s="6" t="s">
        <v>360</v>
      </c>
      <c r="BU176" s="6"/>
      <c r="BV176" s="6" t="s">
        <v>360</v>
      </c>
      <c r="BW176" s="6"/>
      <c r="BX176" s="6" t="s">
        <v>348</v>
      </c>
      <c r="BY176" s="6"/>
      <c r="BZ176" s="6" t="s">
        <v>348</v>
      </c>
      <c r="CA176" s="6"/>
    </row>
    <row r="177" spans="1:79" ht="15" customHeight="1" x14ac:dyDescent="0.25">
      <c r="A177" s="11" t="s">
        <v>221</v>
      </c>
      <c r="B177" s="6" t="s">
        <v>360</v>
      </c>
      <c r="C177" s="6">
        <v>82071</v>
      </c>
      <c r="D177" s="6" t="s">
        <v>348</v>
      </c>
      <c r="E177" s="6" t="s">
        <v>348</v>
      </c>
      <c r="F177" s="6" t="s">
        <v>363</v>
      </c>
      <c r="G177" s="6" t="s">
        <v>363</v>
      </c>
      <c r="H177" s="6"/>
      <c r="I177" s="6"/>
      <c r="J177" s="6" t="s">
        <v>360</v>
      </c>
      <c r="K177" s="6" t="s">
        <v>360</v>
      </c>
      <c r="L177" s="6" t="s">
        <v>363</v>
      </c>
      <c r="M177" s="6" t="s">
        <v>360</v>
      </c>
      <c r="N177" s="6" t="s">
        <v>352</v>
      </c>
      <c r="O177" s="6" t="s">
        <v>360</v>
      </c>
      <c r="P177" s="6">
        <v>0</v>
      </c>
      <c r="Q177" s="6" t="s">
        <v>360</v>
      </c>
      <c r="R177" s="6" t="s">
        <v>353</v>
      </c>
      <c r="S177" s="6" t="s">
        <v>360</v>
      </c>
      <c r="T177" s="6" t="s">
        <v>354</v>
      </c>
      <c r="U177" s="6" t="s">
        <v>363</v>
      </c>
      <c r="V177" s="6" t="s">
        <v>363</v>
      </c>
      <c r="W177" s="6"/>
      <c r="X177" s="6"/>
      <c r="Y177" s="6" t="s">
        <v>360</v>
      </c>
      <c r="Z177" s="6" t="s">
        <v>360</v>
      </c>
      <c r="AA177" s="6"/>
      <c r="AB177" s="6"/>
      <c r="AC177" s="6" t="s">
        <v>363</v>
      </c>
      <c r="AD177" s="6" t="s">
        <v>363</v>
      </c>
      <c r="AE177" s="6"/>
      <c r="AF177" s="6"/>
      <c r="AG177" s="6" t="s">
        <v>360</v>
      </c>
      <c r="AH177" s="6" t="s">
        <v>360</v>
      </c>
      <c r="AI177" s="6"/>
      <c r="AJ177" s="6"/>
      <c r="AK177" s="6" t="s">
        <v>360</v>
      </c>
      <c r="AL177" s="6" t="s">
        <v>360</v>
      </c>
      <c r="AM177" s="6"/>
      <c r="AN177" s="6">
        <v>77600</v>
      </c>
      <c r="AO177" s="6"/>
      <c r="AP177" s="6" t="s">
        <v>363</v>
      </c>
      <c r="AQ177" s="6" t="s">
        <v>363</v>
      </c>
      <c r="AR177" s="6"/>
      <c r="AS177" s="6"/>
      <c r="AT177" s="6" t="s">
        <v>360</v>
      </c>
      <c r="AU177" s="6" t="s">
        <v>360</v>
      </c>
      <c r="AV177" s="6"/>
      <c r="AW177" s="6"/>
      <c r="AX177" s="6" t="s">
        <v>360</v>
      </c>
      <c r="AY177" s="6" t="s">
        <v>360</v>
      </c>
      <c r="AZ177" s="6"/>
      <c r="BA177" s="6"/>
      <c r="BB177" s="6" t="s">
        <v>360</v>
      </c>
      <c r="BC177" s="6" t="s">
        <v>360</v>
      </c>
      <c r="BD177" s="6"/>
      <c r="BE177" s="6"/>
      <c r="BF177" s="6" t="s">
        <v>360</v>
      </c>
      <c r="BG177" s="6" t="s">
        <v>360</v>
      </c>
      <c r="BH177" s="6"/>
      <c r="BI177" s="6"/>
      <c r="BJ177" s="6" t="s">
        <v>360</v>
      </c>
      <c r="BK177" s="6" t="s">
        <v>360</v>
      </c>
      <c r="BL177" s="6"/>
      <c r="BM177" s="6"/>
      <c r="BN177" s="6" t="s">
        <v>360</v>
      </c>
      <c r="BO177" s="6" t="s">
        <v>363</v>
      </c>
      <c r="BP177" s="6"/>
      <c r="BQ177" s="6"/>
      <c r="BR177" s="6" t="s">
        <v>360</v>
      </c>
      <c r="BS177" s="6">
        <v>62028.5</v>
      </c>
      <c r="BT177" s="6" t="s">
        <v>363</v>
      </c>
      <c r="BU177" s="6"/>
      <c r="BV177" s="6" t="s">
        <v>360</v>
      </c>
      <c r="BW177" s="6">
        <v>77600</v>
      </c>
      <c r="BX177" s="6" t="s">
        <v>360</v>
      </c>
      <c r="BY177" s="6" t="s">
        <v>355</v>
      </c>
      <c r="BZ177" s="6" t="s">
        <v>360</v>
      </c>
      <c r="CA177" s="6" t="s">
        <v>355</v>
      </c>
    </row>
    <row r="178" spans="1:79" ht="15" customHeight="1" x14ac:dyDescent="0.25">
      <c r="A178" s="11" t="s">
        <v>222</v>
      </c>
      <c r="B178" s="6" t="s">
        <v>360</v>
      </c>
      <c r="C178" s="6">
        <v>82071</v>
      </c>
      <c r="D178" s="6" t="s">
        <v>363</v>
      </c>
      <c r="E178" s="6" t="s">
        <v>348</v>
      </c>
      <c r="F178" s="6" t="s">
        <v>363</v>
      </c>
      <c r="G178" s="6" t="s">
        <v>363</v>
      </c>
      <c r="H178" s="6"/>
      <c r="I178" s="6"/>
      <c r="J178" s="6" t="s">
        <v>360</v>
      </c>
      <c r="K178" s="6" t="s">
        <v>360</v>
      </c>
      <c r="L178" s="6" t="s">
        <v>363</v>
      </c>
      <c r="M178" s="6" t="s">
        <v>360</v>
      </c>
      <c r="N178" s="6" t="s">
        <v>352</v>
      </c>
      <c r="O178" s="6" t="s">
        <v>360</v>
      </c>
      <c r="P178" s="6">
        <v>0</v>
      </c>
      <c r="Q178" s="6" t="s">
        <v>360</v>
      </c>
      <c r="R178" s="6" t="s">
        <v>353</v>
      </c>
      <c r="S178" s="6" t="s">
        <v>360</v>
      </c>
      <c r="T178" s="6" t="s">
        <v>354</v>
      </c>
      <c r="U178" s="6" t="s">
        <v>363</v>
      </c>
      <c r="V178" s="6" t="s">
        <v>363</v>
      </c>
      <c r="W178" s="6"/>
      <c r="X178" s="6"/>
      <c r="Y178" s="6" t="s">
        <v>360</v>
      </c>
      <c r="Z178" s="6" t="s">
        <v>360</v>
      </c>
      <c r="AA178" s="6"/>
      <c r="AB178" s="6"/>
      <c r="AC178" s="6" t="s">
        <v>363</v>
      </c>
      <c r="AD178" s="6" t="s">
        <v>363</v>
      </c>
      <c r="AE178" s="6"/>
      <c r="AF178" s="6"/>
      <c r="AG178" s="6" t="s">
        <v>360</v>
      </c>
      <c r="AH178" s="6" t="s">
        <v>360</v>
      </c>
      <c r="AI178" s="6"/>
      <c r="AJ178" s="6"/>
      <c r="AK178" s="6" t="s">
        <v>360</v>
      </c>
      <c r="AL178" s="6" t="s">
        <v>360</v>
      </c>
      <c r="AM178" s="6"/>
      <c r="AN178" s="6">
        <v>77600</v>
      </c>
      <c r="AO178" s="6"/>
      <c r="AP178" s="6" t="s">
        <v>363</v>
      </c>
      <c r="AQ178" s="6" t="s">
        <v>363</v>
      </c>
      <c r="AR178" s="6"/>
      <c r="AS178" s="6"/>
      <c r="AT178" s="6" t="s">
        <v>360</v>
      </c>
      <c r="AU178" s="6" t="s">
        <v>360</v>
      </c>
      <c r="AV178" s="6"/>
      <c r="AW178" s="6"/>
      <c r="AX178" s="6" t="s">
        <v>360</v>
      </c>
      <c r="AY178" s="6" t="s">
        <v>360</v>
      </c>
      <c r="AZ178" s="6"/>
      <c r="BA178" s="6"/>
      <c r="BB178" s="6" t="s">
        <v>360</v>
      </c>
      <c r="BC178" s="6" t="s">
        <v>360</v>
      </c>
      <c r="BD178" s="6"/>
      <c r="BE178" s="6"/>
      <c r="BF178" s="6" t="s">
        <v>360</v>
      </c>
      <c r="BG178" s="6" t="s">
        <v>360</v>
      </c>
      <c r="BH178" s="6"/>
      <c r="BI178" s="6"/>
      <c r="BJ178" s="6" t="s">
        <v>360</v>
      </c>
      <c r="BK178" s="6" t="s">
        <v>360</v>
      </c>
      <c r="BL178" s="6"/>
      <c r="BM178" s="6"/>
      <c r="BN178" s="6" t="s">
        <v>360</v>
      </c>
      <c r="BO178" s="6" t="s">
        <v>363</v>
      </c>
      <c r="BP178" s="6"/>
      <c r="BQ178" s="6"/>
      <c r="BR178" s="6" t="s">
        <v>360</v>
      </c>
      <c r="BS178" s="6">
        <v>62028.5</v>
      </c>
      <c r="BT178" s="6" t="s">
        <v>363</v>
      </c>
      <c r="BU178" s="6"/>
      <c r="BV178" s="6" t="s">
        <v>360</v>
      </c>
      <c r="BW178" s="6">
        <v>77600</v>
      </c>
      <c r="BX178" s="6" t="s">
        <v>360</v>
      </c>
      <c r="BY178" s="6" t="s">
        <v>355</v>
      </c>
      <c r="BZ178" s="6" t="s">
        <v>360</v>
      </c>
      <c r="CA178" s="6" t="s">
        <v>355</v>
      </c>
    </row>
    <row r="179" spans="1:79" ht="15" customHeight="1" x14ac:dyDescent="0.25">
      <c r="A179" s="11" t="s">
        <v>223</v>
      </c>
      <c r="B179" s="6" t="s">
        <v>360</v>
      </c>
      <c r="C179" s="6"/>
      <c r="D179" s="6" t="s">
        <v>363</v>
      </c>
      <c r="E179" s="6" t="s">
        <v>1047</v>
      </c>
      <c r="F179" s="6" t="s">
        <v>360</v>
      </c>
      <c r="G179" s="6" t="s">
        <v>363</v>
      </c>
      <c r="H179" s="6" t="s">
        <v>1048</v>
      </c>
      <c r="I179" s="6"/>
      <c r="J179" s="6" t="s">
        <v>360</v>
      </c>
      <c r="K179" s="6" t="s">
        <v>360</v>
      </c>
      <c r="L179" s="6" t="s">
        <v>360</v>
      </c>
      <c r="M179" s="6" t="s">
        <v>360</v>
      </c>
      <c r="N179" s="6" t="s">
        <v>1049</v>
      </c>
      <c r="O179" s="6" t="s">
        <v>360</v>
      </c>
      <c r="P179" s="6" t="s">
        <v>1060</v>
      </c>
      <c r="Q179" s="6" t="s">
        <v>360</v>
      </c>
      <c r="R179" s="6" t="s">
        <v>1050</v>
      </c>
      <c r="S179" s="6" t="s">
        <v>360</v>
      </c>
      <c r="T179" s="6" t="s">
        <v>1051</v>
      </c>
      <c r="U179" s="6" t="s">
        <v>404</v>
      </c>
      <c r="V179" s="6" t="s">
        <v>404</v>
      </c>
      <c r="W179" s="6"/>
      <c r="X179" s="6"/>
      <c r="Y179" s="6" t="s">
        <v>404</v>
      </c>
      <c r="Z179" s="6" t="s">
        <v>404</v>
      </c>
      <c r="AA179" s="6"/>
      <c r="AB179" s="6"/>
      <c r="AC179" s="6" t="s">
        <v>404</v>
      </c>
      <c r="AD179" s="6" t="s">
        <v>404</v>
      </c>
      <c r="AE179" s="6"/>
      <c r="AF179" s="6"/>
      <c r="AG179" s="6" t="s">
        <v>360</v>
      </c>
      <c r="AH179" s="6" t="s">
        <v>363</v>
      </c>
      <c r="AI179" s="6"/>
      <c r="AJ179" s="6"/>
      <c r="AK179" s="6" t="s">
        <v>363</v>
      </c>
      <c r="AL179" s="6" t="s">
        <v>363</v>
      </c>
      <c r="AM179" s="6"/>
      <c r="AN179" s="6"/>
      <c r="AO179" s="6"/>
      <c r="AP179" s="6" t="s">
        <v>360</v>
      </c>
      <c r="AQ179" s="6" t="s">
        <v>363</v>
      </c>
      <c r="AR179" s="6"/>
      <c r="AS179" s="6"/>
      <c r="AT179" s="6" t="s">
        <v>360</v>
      </c>
      <c r="AU179" s="6" t="s">
        <v>363</v>
      </c>
      <c r="AV179" s="6"/>
      <c r="AW179" s="6"/>
      <c r="AX179" s="6" t="s">
        <v>360</v>
      </c>
      <c r="AY179" s="6" t="s">
        <v>363</v>
      </c>
      <c r="AZ179" s="6"/>
      <c r="BA179" s="6"/>
      <c r="BB179" s="6" t="s">
        <v>360</v>
      </c>
      <c r="BC179" s="6" t="s">
        <v>363</v>
      </c>
      <c r="BD179" s="6"/>
      <c r="BE179" s="6"/>
      <c r="BF179" s="6" t="s">
        <v>360</v>
      </c>
      <c r="BG179" s="6" t="s">
        <v>363</v>
      </c>
      <c r="BH179" s="6"/>
      <c r="BI179" s="6"/>
      <c r="BJ179" s="6" t="s">
        <v>360</v>
      </c>
      <c r="BK179" s="6" t="s">
        <v>363</v>
      </c>
      <c r="BL179" s="6"/>
      <c r="BM179" s="6"/>
      <c r="BN179" s="6" t="s">
        <v>360</v>
      </c>
      <c r="BO179" s="6" t="s">
        <v>360</v>
      </c>
      <c r="BP179" s="6"/>
      <c r="BQ179" s="6"/>
      <c r="BR179" s="6" t="s">
        <v>360</v>
      </c>
      <c r="BS179" s="6"/>
      <c r="BT179" s="6" t="s">
        <v>360</v>
      </c>
      <c r="BU179" s="6"/>
      <c r="BV179" s="6" t="s">
        <v>360</v>
      </c>
      <c r="BW179" s="6"/>
      <c r="BX179" s="6" t="s">
        <v>363</v>
      </c>
      <c r="BY179" s="6" t="s">
        <v>1052</v>
      </c>
      <c r="BZ179" s="6" t="s">
        <v>363</v>
      </c>
      <c r="CA179" s="6" t="s">
        <v>1053</v>
      </c>
    </row>
    <row r="180" spans="1:79" ht="15" customHeight="1" x14ac:dyDescent="0.25">
      <c r="A180" s="11" t="s">
        <v>224</v>
      </c>
      <c r="B180" s="6" t="s">
        <v>360</v>
      </c>
      <c r="C180" s="6"/>
      <c r="D180" s="6" t="s">
        <v>360</v>
      </c>
      <c r="E180" s="7" t="s">
        <v>417</v>
      </c>
      <c r="F180" s="6" t="s">
        <v>363</v>
      </c>
      <c r="G180" s="6" t="s">
        <v>360</v>
      </c>
      <c r="H180" s="7" t="s">
        <v>418</v>
      </c>
      <c r="I180" s="6"/>
      <c r="J180" s="6" t="s">
        <v>363</v>
      </c>
      <c r="K180" s="6" t="s">
        <v>360</v>
      </c>
      <c r="L180" s="6" t="s">
        <v>360</v>
      </c>
      <c r="M180" s="6" t="s">
        <v>360</v>
      </c>
      <c r="N180" s="6" t="s">
        <v>419</v>
      </c>
      <c r="O180" s="6" t="s">
        <v>360</v>
      </c>
      <c r="P180" s="6">
        <v>1</v>
      </c>
      <c r="Q180" s="6" t="s">
        <v>360</v>
      </c>
      <c r="R180" s="6" t="s">
        <v>420</v>
      </c>
      <c r="S180" s="6" t="s">
        <v>360</v>
      </c>
      <c r="T180" s="6" t="s">
        <v>421</v>
      </c>
      <c r="U180" s="6" t="s">
        <v>363</v>
      </c>
      <c r="V180" s="6" t="s">
        <v>363</v>
      </c>
      <c r="W180" s="6"/>
      <c r="X180" s="6"/>
      <c r="Y180" s="6" t="s">
        <v>363</v>
      </c>
      <c r="Z180" s="6" t="s">
        <v>363</v>
      </c>
      <c r="AA180" s="6"/>
      <c r="AB180" s="6"/>
      <c r="AC180" s="6" t="s">
        <v>360</v>
      </c>
      <c r="AD180" s="6" t="s">
        <v>360</v>
      </c>
      <c r="AE180" s="6"/>
      <c r="AF180" s="6"/>
      <c r="AG180" s="6" t="s">
        <v>360</v>
      </c>
      <c r="AH180" s="6" t="s">
        <v>360</v>
      </c>
      <c r="AI180" s="6"/>
      <c r="AJ180" s="6"/>
      <c r="AK180" s="6" t="s">
        <v>360</v>
      </c>
      <c r="AL180" s="6" t="s">
        <v>360</v>
      </c>
      <c r="AM180" s="6"/>
      <c r="AN180" s="6"/>
      <c r="AO180" s="6" t="s">
        <v>422</v>
      </c>
      <c r="AP180" s="6"/>
      <c r="AQ180" s="6"/>
      <c r="AR180" s="6"/>
      <c r="AS180" s="6"/>
      <c r="AT180" s="6" t="s">
        <v>360</v>
      </c>
      <c r="AU180" s="6" t="s">
        <v>360</v>
      </c>
      <c r="AV180" s="6"/>
      <c r="AW180" s="6"/>
      <c r="AX180" s="6" t="s">
        <v>360</v>
      </c>
      <c r="AY180" s="6" t="s">
        <v>360</v>
      </c>
      <c r="AZ180" s="6"/>
      <c r="BA180" s="6"/>
      <c r="BB180" s="6" t="s">
        <v>360</v>
      </c>
      <c r="BC180" s="6" t="s">
        <v>360</v>
      </c>
      <c r="BD180" s="6"/>
      <c r="BE180" s="6"/>
      <c r="BF180" s="6" t="s">
        <v>360</v>
      </c>
      <c r="BG180" s="6" t="s">
        <v>360</v>
      </c>
      <c r="BH180" s="6"/>
      <c r="BI180" s="6"/>
      <c r="BJ180" s="6" t="s">
        <v>360</v>
      </c>
      <c r="BK180" s="6" t="s">
        <v>360</v>
      </c>
      <c r="BL180" s="6"/>
      <c r="BM180" s="6"/>
      <c r="BN180" s="6" t="s">
        <v>360</v>
      </c>
      <c r="BO180" s="6" t="s">
        <v>360</v>
      </c>
      <c r="BP180" s="6"/>
      <c r="BQ180" s="6"/>
      <c r="BR180" s="6" t="s">
        <v>360</v>
      </c>
      <c r="BS180" s="6"/>
      <c r="BT180" s="6" t="s">
        <v>360</v>
      </c>
      <c r="BU180" s="6"/>
      <c r="BV180" s="6" t="s">
        <v>360</v>
      </c>
      <c r="BW180" s="6"/>
      <c r="BX180" s="6" t="s">
        <v>360</v>
      </c>
      <c r="BY180" s="6" t="s">
        <v>423</v>
      </c>
      <c r="BZ180" s="6" t="s">
        <v>348</v>
      </c>
      <c r="CA180" s="6" t="s">
        <v>424</v>
      </c>
    </row>
    <row r="181" spans="1:79" ht="15" customHeight="1" x14ac:dyDescent="0.25">
      <c r="A181" s="11" t="s">
        <v>225</v>
      </c>
      <c r="B181" s="6" t="s">
        <v>360</v>
      </c>
      <c r="C181" s="6">
        <v>93109.6</v>
      </c>
      <c r="D181" s="6" t="s">
        <v>363</v>
      </c>
      <c r="E181" s="6"/>
      <c r="F181" s="6" t="s">
        <v>360</v>
      </c>
      <c r="G181" s="6" t="s">
        <v>363</v>
      </c>
      <c r="H181" s="6" t="s">
        <v>405</v>
      </c>
      <c r="I181" s="6"/>
      <c r="J181" s="6" t="s">
        <v>360</v>
      </c>
      <c r="K181" s="6" t="s">
        <v>360</v>
      </c>
      <c r="L181" s="6" t="s">
        <v>360</v>
      </c>
      <c r="M181" s="6" t="s">
        <v>363</v>
      </c>
      <c r="N181" s="6" t="s">
        <v>405</v>
      </c>
      <c r="O181" s="6" t="s">
        <v>360</v>
      </c>
      <c r="P181" s="6" t="s">
        <v>1060</v>
      </c>
      <c r="Q181" s="6" t="s">
        <v>360</v>
      </c>
      <c r="R181" s="6" t="s">
        <v>406</v>
      </c>
      <c r="S181" s="6" t="s">
        <v>360</v>
      </c>
      <c r="T181" s="7" t="s">
        <v>407</v>
      </c>
      <c r="U181" s="6" t="s">
        <v>360</v>
      </c>
      <c r="V181" s="6" t="s">
        <v>360</v>
      </c>
      <c r="W181" s="6"/>
      <c r="X181" s="6"/>
      <c r="Y181" s="6" t="s">
        <v>360</v>
      </c>
      <c r="Z181" s="6" t="s">
        <v>363</v>
      </c>
      <c r="AA181" s="6"/>
      <c r="AB181" s="6"/>
      <c r="AC181" s="6" t="s">
        <v>360</v>
      </c>
      <c r="AD181" s="6" t="s">
        <v>360</v>
      </c>
      <c r="AE181" s="6"/>
      <c r="AF181" s="6"/>
      <c r="AG181" s="6" t="s">
        <v>360</v>
      </c>
      <c r="AH181" s="6" t="s">
        <v>360</v>
      </c>
      <c r="AI181" s="6"/>
      <c r="AJ181" s="6"/>
      <c r="AK181" s="6" t="s">
        <v>360</v>
      </c>
      <c r="AL181" s="6" t="s">
        <v>360</v>
      </c>
      <c r="AM181" s="6"/>
      <c r="AN181" s="6">
        <v>51721.599999999999</v>
      </c>
      <c r="AO181" s="7" t="s">
        <v>408</v>
      </c>
      <c r="AP181" s="6" t="s">
        <v>360</v>
      </c>
      <c r="AQ181" s="6" t="s">
        <v>360</v>
      </c>
      <c r="AR181" s="6"/>
      <c r="AS181" s="6"/>
      <c r="AT181" s="6" t="s">
        <v>360</v>
      </c>
      <c r="AU181" s="6" t="s">
        <v>360</v>
      </c>
      <c r="AV181" s="6"/>
      <c r="AW181" s="6"/>
      <c r="AX181" s="6" t="s">
        <v>360</v>
      </c>
      <c r="AY181" s="6" t="s">
        <v>360</v>
      </c>
      <c r="AZ181" s="6"/>
      <c r="BA181" s="6"/>
      <c r="BB181" s="6" t="s">
        <v>360</v>
      </c>
      <c r="BC181" s="6" t="s">
        <v>360</v>
      </c>
      <c r="BD181" s="6"/>
      <c r="BE181" s="6"/>
      <c r="BF181" s="6" t="s">
        <v>360</v>
      </c>
      <c r="BG181" s="6" t="s">
        <v>360</v>
      </c>
      <c r="BH181" s="6"/>
      <c r="BI181" s="6"/>
      <c r="BJ181" s="6" t="s">
        <v>360</v>
      </c>
      <c r="BK181" s="6" t="s">
        <v>360</v>
      </c>
      <c r="BL181" s="6"/>
      <c r="BM181" s="6"/>
      <c r="BN181" s="6" t="s">
        <v>360</v>
      </c>
      <c r="BO181" s="6" t="s">
        <v>360</v>
      </c>
      <c r="BP181" s="6"/>
      <c r="BQ181" s="6"/>
      <c r="BR181" s="6" t="s">
        <v>360</v>
      </c>
      <c r="BS181" s="6">
        <v>41298</v>
      </c>
      <c r="BT181" s="6" t="s">
        <v>360</v>
      </c>
      <c r="BU181" s="6"/>
      <c r="BV181" s="6" t="s">
        <v>360</v>
      </c>
      <c r="BW181" s="6"/>
      <c r="BX181" s="6" t="s">
        <v>360</v>
      </c>
      <c r="BY181" s="6" t="s">
        <v>409</v>
      </c>
      <c r="BZ181" s="6" t="s">
        <v>360</v>
      </c>
      <c r="CA181" s="6" t="s">
        <v>409</v>
      </c>
    </row>
    <row r="182" spans="1:79" ht="15" customHeight="1" x14ac:dyDescent="0.25">
      <c r="A182" s="11" t="s">
        <v>226</v>
      </c>
      <c r="B182" s="6" t="s">
        <v>360</v>
      </c>
      <c r="C182" s="6"/>
      <c r="D182" s="6" t="s">
        <v>363</v>
      </c>
      <c r="E182" s="6"/>
      <c r="F182" s="6" t="s">
        <v>360</v>
      </c>
      <c r="G182" s="6" t="s">
        <v>360</v>
      </c>
      <c r="H182" s="6" t="s">
        <v>1133</v>
      </c>
      <c r="I182" s="6">
        <v>21</v>
      </c>
      <c r="J182" s="6" t="s">
        <v>360</v>
      </c>
      <c r="K182" s="6" t="s">
        <v>360</v>
      </c>
      <c r="L182" s="6" t="s">
        <v>363</v>
      </c>
      <c r="M182" s="6" t="s">
        <v>363</v>
      </c>
      <c r="N182" s="6"/>
      <c r="O182" s="6" t="s">
        <v>360</v>
      </c>
      <c r="P182" s="6"/>
      <c r="Q182" s="6" t="s">
        <v>360</v>
      </c>
      <c r="R182" s="6"/>
      <c r="S182" s="6" t="s">
        <v>363</v>
      </c>
      <c r="T182" s="6"/>
      <c r="U182" s="6" t="s">
        <v>363</v>
      </c>
      <c r="V182" s="6" t="s">
        <v>363</v>
      </c>
      <c r="W182" s="6"/>
      <c r="X182" s="6"/>
      <c r="Y182" s="6" t="s">
        <v>363</v>
      </c>
      <c r="Z182" s="6" t="s">
        <v>363</v>
      </c>
      <c r="AA182" s="6"/>
      <c r="AB182" s="6"/>
      <c r="AC182" s="6" t="s">
        <v>360</v>
      </c>
      <c r="AD182" s="6" t="s">
        <v>360</v>
      </c>
      <c r="AE182" s="6"/>
      <c r="AF182" s="6"/>
      <c r="AG182" s="6" t="s">
        <v>360</v>
      </c>
      <c r="AH182" s="6" t="s">
        <v>360</v>
      </c>
      <c r="AI182" s="6"/>
      <c r="AJ182" s="6">
        <v>573052</v>
      </c>
      <c r="AK182" s="6" t="s">
        <v>360</v>
      </c>
      <c r="AL182" s="6" t="s">
        <v>360</v>
      </c>
      <c r="AM182" s="6"/>
      <c r="AN182" s="6">
        <v>18000</v>
      </c>
      <c r="AO182" s="6" t="s">
        <v>1134</v>
      </c>
      <c r="AP182" s="6" t="s">
        <v>360</v>
      </c>
      <c r="AQ182" s="6" t="s">
        <v>363</v>
      </c>
      <c r="AR182" s="6"/>
      <c r="AS182" s="6"/>
      <c r="AT182" s="6" t="s">
        <v>360</v>
      </c>
      <c r="AU182" s="6"/>
      <c r="AV182" s="6"/>
      <c r="AW182" s="6"/>
      <c r="AX182" s="6" t="s">
        <v>363</v>
      </c>
      <c r="AY182" s="6" t="s">
        <v>363</v>
      </c>
      <c r="AZ182" s="6"/>
      <c r="BA182" s="6"/>
      <c r="BB182" s="6" t="s">
        <v>363</v>
      </c>
      <c r="BC182" s="6" t="s">
        <v>363</v>
      </c>
      <c r="BD182" s="6"/>
      <c r="BE182" s="6"/>
      <c r="BF182" s="6" t="s">
        <v>363</v>
      </c>
      <c r="BG182" s="6" t="s">
        <v>363</v>
      </c>
      <c r="BH182" s="6"/>
      <c r="BI182" s="6"/>
      <c r="BJ182" s="6" t="s">
        <v>363</v>
      </c>
      <c r="BK182" s="6" t="s">
        <v>363</v>
      </c>
      <c r="BL182" s="6"/>
      <c r="BM182" s="6"/>
      <c r="BN182" s="6" t="s">
        <v>360</v>
      </c>
      <c r="BO182" s="6" t="s">
        <v>360</v>
      </c>
      <c r="BP182" s="6"/>
      <c r="BQ182" s="6"/>
      <c r="BR182" s="6" t="s">
        <v>360</v>
      </c>
      <c r="BS182" s="6"/>
      <c r="BT182" s="6" t="s">
        <v>363</v>
      </c>
      <c r="BU182" s="6"/>
      <c r="BV182" s="6" t="s">
        <v>360</v>
      </c>
      <c r="BW182" s="6"/>
      <c r="BX182" s="6" t="s">
        <v>404</v>
      </c>
      <c r="BY182" s="6"/>
      <c r="BZ182" s="6" t="s">
        <v>360</v>
      </c>
      <c r="CA182" s="6" t="s">
        <v>1135</v>
      </c>
    </row>
    <row r="183" spans="1:79" ht="15" customHeight="1" x14ac:dyDescent="0.25">
      <c r="A183" s="11" t="s">
        <v>227</v>
      </c>
      <c r="B183" s="6" t="s">
        <v>360</v>
      </c>
      <c r="C183" s="6">
        <v>982119</v>
      </c>
      <c r="D183" s="6" t="s">
        <v>360</v>
      </c>
      <c r="E183" s="6" t="s">
        <v>462</v>
      </c>
      <c r="F183" s="6" t="s">
        <v>363</v>
      </c>
      <c r="G183" s="6" t="s">
        <v>360</v>
      </c>
      <c r="H183" s="7" t="s">
        <v>467</v>
      </c>
      <c r="I183" s="6"/>
      <c r="J183" s="6" t="s">
        <v>363</v>
      </c>
      <c r="K183" s="6" t="s">
        <v>360</v>
      </c>
      <c r="L183" s="6" t="s">
        <v>360</v>
      </c>
      <c r="M183" s="6" t="s">
        <v>360</v>
      </c>
      <c r="N183" s="6" t="s">
        <v>377</v>
      </c>
      <c r="O183" s="6" t="s">
        <v>360</v>
      </c>
      <c r="P183" s="6" t="s">
        <v>1060</v>
      </c>
      <c r="Q183" s="6" t="s">
        <v>360</v>
      </c>
      <c r="R183" s="7" t="s">
        <v>468</v>
      </c>
      <c r="S183" s="6" t="s">
        <v>360</v>
      </c>
      <c r="T183" s="7" t="s">
        <v>469</v>
      </c>
      <c r="U183" s="6" t="s">
        <v>363</v>
      </c>
      <c r="V183" s="6" t="s">
        <v>363</v>
      </c>
      <c r="W183" s="6"/>
      <c r="X183" s="6"/>
      <c r="Y183" s="6" t="s">
        <v>360</v>
      </c>
      <c r="Z183" s="6" t="s">
        <v>363</v>
      </c>
      <c r="AA183" s="6"/>
      <c r="AB183" s="6"/>
      <c r="AC183" s="6" t="s">
        <v>360</v>
      </c>
      <c r="AD183" s="6" t="s">
        <v>360</v>
      </c>
      <c r="AE183" s="6"/>
      <c r="AF183" s="6"/>
      <c r="AG183" s="6" t="s">
        <v>360</v>
      </c>
      <c r="AH183" s="6" t="s">
        <v>360</v>
      </c>
      <c r="AI183" s="6"/>
      <c r="AJ183" s="6"/>
      <c r="AK183" s="6" t="s">
        <v>360</v>
      </c>
      <c r="AL183" s="6" t="s">
        <v>360</v>
      </c>
      <c r="AM183" s="6"/>
      <c r="AN183" s="6">
        <v>22119</v>
      </c>
      <c r="AO183" s="6" t="s">
        <v>470</v>
      </c>
      <c r="AP183" s="6" t="s">
        <v>360</v>
      </c>
      <c r="AQ183" s="6" t="s">
        <v>360</v>
      </c>
      <c r="AR183" s="6"/>
      <c r="AS183" s="6"/>
      <c r="AT183" s="6" t="s">
        <v>360</v>
      </c>
      <c r="AU183" s="6" t="s">
        <v>360</v>
      </c>
      <c r="AV183" s="6"/>
      <c r="AW183" s="6"/>
      <c r="AX183" s="6" t="s">
        <v>360</v>
      </c>
      <c r="AY183" s="6" t="s">
        <v>360</v>
      </c>
      <c r="AZ183" s="6"/>
      <c r="BA183" s="6"/>
      <c r="BB183" s="6" t="s">
        <v>360</v>
      </c>
      <c r="BC183" s="6" t="s">
        <v>360</v>
      </c>
      <c r="BD183" s="6"/>
      <c r="BE183" s="6"/>
      <c r="BF183" s="6" t="s">
        <v>360</v>
      </c>
      <c r="BG183" s="6" t="s">
        <v>360</v>
      </c>
      <c r="BH183" s="6"/>
      <c r="BI183" s="6"/>
      <c r="BJ183" s="6" t="s">
        <v>360</v>
      </c>
      <c r="BK183" s="6" t="s">
        <v>360</v>
      </c>
      <c r="BL183" s="6"/>
      <c r="BM183" s="6"/>
      <c r="BN183" s="6" t="s">
        <v>360</v>
      </c>
      <c r="BO183" s="6" t="s">
        <v>363</v>
      </c>
      <c r="BP183" s="6"/>
      <c r="BQ183" s="6"/>
      <c r="BR183" s="6" t="s">
        <v>360</v>
      </c>
      <c r="BS183" s="6"/>
      <c r="BT183" s="6" t="s">
        <v>360</v>
      </c>
      <c r="BU183" s="6"/>
      <c r="BV183" s="6" t="s">
        <v>360</v>
      </c>
      <c r="BW183" s="6"/>
      <c r="BX183" s="6" t="s">
        <v>360</v>
      </c>
      <c r="BY183" s="6" t="s">
        <v>472</v>
      </c>
      <c r="BZ183" s="6" t="s">
        <v>360</v>
      </c>
      <c r="CA183" s="6" t="s">
        <v>471</v>
      </c>
    </row>
    <row r="184" spans="1:79" ht="15" customHeight="1" x14ac:dyDescent="0.25">
      <c r="A184" s="11" t="s">
        <v>228</v>
      </c>
      <c r="B184" s="6" t="s">
        <v>360</v>
      </c>
      <c r="C184" s="6"/>
      <c r="D184" s="6" t="s">
        <v>363</v>
      </c>
      <c r="E184" s="6"/>
      <c r="F184" s="6" t="s">
        <v>363</v>
      </c>
      <c r="G184" s="6" t="s">
        <v>363</v>
      </c>
      <c r="H184" s="6"/>
      <c r="I184" s="6"/>
      <c r="J184" s="6" t="s">
        <v>363</v>
      </c>
      <c r="K184" s="6" t="s">
        <v>360</v>
      </c>
      <c r="L184" s="6" t="s">
        <v>363</v>
      </c>
      <c r="M184" s="6" t="s">
        <v>363</v>
      </c>
      <c r="N184" s="6" t="s">
        <v>404</v>
      </c>
      <c r="O184" s="6" t="s">
        <v>360</v>
      </c>
      <c r="P184" s="6"/>
      <c r="Q184" s="6" t="s">
        <v>363</v>
      </c>
      <c r="R184" s="6"/>
      <c r="S184" s="6" t="s">
        <v>363</v>
      </c>
      <c r="T184" s="6"/>
      <c r="U184" s="6" t="s">
        <v>363</v>
      </c>
      <c r="V184" s="6" t="s">
        <v>363</v>
      </c>
      <c r="W184" s="6"/>
      <c r="X184" s="6"/>
      <c r="Y184" s="6" t="s">
        <v>363</v>
      </c>
      <c r="Z184" s="6" t="s">
        <v>363</v>
      </c>
      <c r="AA184" s="6"/>
      <c r="AB184" s="6"/>
      <c r="AC184" s="6" t="s">
        <v>363</v>
      </c>
      <c r="AD184" s="6" t="s">
        <v>363</v>
      </c>
      <c r="AE184" s="6"/>
      <c r="AF184" s="6"/>
      <c r="AG184" s="6" t="s">
        <v>360</v>
      </c>
      <c r="AH184" s="6" t="s">
        <v>363</v>
      </c>
      <c r="AI184" s="6"/>
      <c r="AJ184" s="6"/>
      <c r="AK184" s="6" t="s">
        <v>363</v>
      </c>
      <c r="AL184" s="6" t="s">
        <v>363</v>
      </c>
      <c r="AM184" s="6"/>
      <c r="AN184" s="6"/>
      <c r="AO184" s="6"/>
      <c r="AP184" s="6" t="s">
        <v>360</v>
      </c>
      <c r="AQ184" s="6" t="s">
        <v>363</v>
      </c>
      <c r="AR184" s="6"/>
      <c r="AS184" s="6"/>
      <c r="AT184" s="6" t="s">
        <v>363</v>
      </c>
      <c r="AU184" s="6" t="s">
        <v>363</v>
      </c>
      <c r="AV184" s="6"/>
      <c r="AW184" s="6"/>
      <c r="AX184" s="6" t="s">
        <v>363</v>
      </c>
      <c r="AY184" s="6" t="s">
        <v>363</v>
      </c>
      <c r="AZ184" s="6"/>
      <c r="BA184" s="6"/>
      <c r="BB184" s="6" t="s">
        <v>363</v>
      </c>
      <c r="BC184" s="6" t="s">
        <v>363</v>
      </c>
      <c r="BD184" s="6"/>
      <c r="BE184" s="6"/>
      <c r="BF184" s="6" t="s">
        <v>363</v>
      </c>
      <c r="BG184" s="6" t="s">
        <v>363</v>
      </c>
      <c r="BH184" s="6"/>
      <c r="BI184" s="6"/>
      <c r="BJ184" s="6" t="s">
        <v>363</v>
      </c>
      <c r="BK184" s="6" t="s">
        <v>363</v>
      </c>
      <c r="BL184" s="6"/>
      <c r="BM184" s="6"/>
      <c r="BN184" s="6" t="s">
        <v>360</v>
      </c>
      <c r="BO184" s="6" t="s">
        <v>363</v>
      </c>
      <c r="BP184" s="6"/>
      <c r="BQ184" s="6"/>
      <c r="BR184" s="6" t="s">
        <v>360</v>
      </c>
      <c r="BS184" s="6"/>
      <c r="BT184" s="6" t="s">
        <v>360</v>
      </c>
      <c r="BU184" s="6"/>
      <c r="BV184" s="6" t="s">
        <v>360</v>
      </c>
      <c r="BW184" s="6"/>
      <c r="BX184" s="6" t="s">
        <v>404</v>
      </c>
      <c r="BY184" s="6" t="s">
        <v>638</v>
      </c>
      <c r="BZ184" s="6" t="s">
        <v>404</v>
      </c>
      <c r="CA184" s="6" t="s">
        <v>638</v>
      </c>
    </row>
    <row r="185" spans="1:79" ht="15" customHeight="1" x14ac:dyDescent="0.25">
      <c r="A185" s="11" t="s">
        <v>229</v>
      </c>
      <c r="B185" s="6" t="s">
        <v>360</v>
      </c>
      <c r="C185" s="6"/>
      <c r="D185" s="6" t="s">
        <v>363</v>
      </c>
      <c r="E185" s="6"/>
      <c r="F185" s="6" t="s">
        <v>360</v>
      </c>
      <c r="G185" s="6" t="s">
        <v>360</v>
      </c>
      <c r="H185" s="7" t="s">
        <v>368</v>
      </c>
      <c r="I185" s="6"/>
      <c r="J185" s="6" t="s">
        <v>360</v>
      </c>
      <c r="K185" s="6" t="s">
        <v>360</v>
      </c>
      <c r="L185" s="6" t="s">
        <v>360</v>
      </c>
      <c r="M185" s="6" t="s">
        <v>360</v>
      </c>
      <c r="N185" s="24" t="s">
        <v>369</v>
      </c>
      <c r="O185" s="6" t="s">
        <v>360</v>
      </c>
      <c r="P185" s="6">
        <v>0</v>
      </c>
      <c r="Q185" s="6" t="s">
        <v>360</v>
      </c>
      <c r="R185" s="6" t="s">
        <v>370</v>
      </c>
      <c r="S185" s="6" t="s">
        <v>360</v>
      </c>
      <c r="T185" s="8" t="s">
        <v>372</v>
      </c>
      <c r="U185" s="6" t="s">
        <v>404</v>
      </c>
      <c r="V185" s="6" t="s">
        <v>404</v>
      </c>
      <c r="W185" s="6"/>
      <c r="X185" s="6"/>
      <c r="Y185" s="6" t="s">
        <v>404</v>
      </c>
      <c r="Z185" s="6" t="s">
        <v>404</v>
      </c>
      <c r="AA185" s="6"/>
      <c r="AB185" s="6"/>
      <c r="AC185" s="6" t="s">
        <v>360</v>
      </c>
      <c r="AD185" s="6" t="s">
        <v>360</v>
      </c>
      <c r="AE185" s="6"/>
      <c r="AF185" s="6"/>
      <c r="AG185" s="6" t="s">
        <v>360</v>
      </c>
      <c r="AH185" s="6" t="s">
        <v>360</v>
      </c>
      <c r="AI185" s="6"/>
      <c r="AJ185" s="6"/>
      <c r="AK185" s="6" t="s">
        <v>360</v>
      </c>
      <c r="AL185" s="6" t="s">
        <v>360</v>
      </c>
      <c r="AM185" s="6"/>
      <c r="AN185" s="6"/>
      <c r="AO185" s="6"/>
      <c r="AP185" s="6" t="s">
        <v>360</v>
      </c>
      <c r="AQ185" s="6" t="s">
        <v>363</v>
      </c>
      <c r="AR185" s="6"/>
      <c r="AS185" s="6"/>
      <c r="AT185" s="6" t="s">
        <v>360</v>
      </c>
      <c r="AU185" s="6" t="s">
        <v>363</v>
      </c>
      <c r="AV185" s="6"/>
      <c r="AW185" s="6"/>
      <c r="AX185" s="6" t="s">
        <v>360</v>
      </c>
      <c r="AY185" s="6" t="s">
        <v>360</v>
      </c>
      <c r="AZ185" s="6"/>
      <c r="BA185" s="6"/>
      <c r="BB185" s="6" t="s">
        <v>360</v>
      </c>
      <c r="BC185" s="6" t="s">
        <v>360</v>
      </c>
      <c r="BD185" s="6"/>
      <c r="BE185" s="6"/>
      <c r="BF185" s="6" t="s">
        <v>360</v>
      </c>
      <c r="BG185" s="6" t="s">
        <v>360</v>
      </c>
      <c r="BH185" s="6"/>
      <c r="BI185" s="6"/>
      <c r="BJ185" s="6" t="s">
        <v>360</v>
      </c>
      <c r="BK185" s="6" t="s">
        <v>360</v>
      </c>
      <c r="BL185" s="6"/>
      <c r="BM185" s="6"/>
      <c r="BN185" s="6" t="s">
        <v>360</v>
      </c>
      <c r="BO185" s="6" t="s">
        <v>360</v>
      </c>
      <c r="BP185" s="6"/>
      <c r="BQ185" s="6"/>
      <c r="BR185" s="6" t="s">
        <v>360</v>
      </c>
      <c r="BS185" s="6"/>
      <c r="BT185" s="6" t="s">
        <v>360</v>
      </c>
      <c r="BU185" s="6"/>
      <c r="BV185" s="6" t="s">
        <v>360</v>
      </c>
      <c r="BW185" s="6"/>
      <c r="BX185" s="6" t="s">
        <v>348</v>
      </c>
      <c r="BY185" s="6" t="s">
        <v>288</v>
      </c>
      <c r="BZ185" s="6" t="s">
        <v>348</v>
      </c>
      <c r="CA185" s="6" t="s">
        <v>288</v>
      </c>
    </row>
    <row r="186" spans="1:79" ht="15" customHeight="1" x14ac:dyDescent="0.25">
      <c r="A186" s="11" t="s">
        <v>230</v>
      </c>
      <c r="B186" s="6" t="s">
        <v>360</v>
      </c>
      <c r="C186" s="6"/>
      <c r="D186" s="6" t="s">
        <v>363</v>
      </c>
      <c r="E186" s="6"/>
      <c r="F186" s="6" t="s">
        <v>363</v>
      </c>
      <c r="G186" s="6" t="s">
        <v>360</v>
      </c>
      <c r="H186" s="6" t="s">
        <v>869</v>
      </c>
      <c r="I186" s="6"/>
      <c r="J186" s="6" t="s">
        <v>363</v>
      </c>
      <c r="K186" s="6" t="s">
        <v>363</v>
      </c>
      <c r="L186" s="6" t="s">
        <v>363</v>
      </c>
      <c r="M186" s="6" t="s">
        <v>360</v>
      </c>
      <c r="N186" s="6" t="s">
        <v>870</v>
      </c>
      <c r="O186" s="6" t="s">
        <v>360</v>
      </c>
      <c r="P186" s="6" t="s">
        <v>1060</v>
      </c>
      <c r="Q186" s="6" t="s">
        <v>360</v>
      </c>
      <c r="R186" s="6" t="s">
        <v>871</v>
      </c>
      <c r="S186" s="6" t="s">
        <v>363</v>
      </c>
      <c r="T186" s="6" t="s">
        <v>872</v>
      </c>
      <c r="U186" s="6" t="s">
        <v>404</v>
      </c>
      <c r="V186" s="6" t="s">
        <v>404</v>
      </c>
      <c r="W186" s="6"/>
      <c r="X186" s="6"/>
      <c r="Y186" s="6" t="s">
        <v>404</v>
      </c>
      <c r="Z186" s="6" t="s">
        <v>404</v>
      </c>
      <c r="AA186" s="6"/>
      <c r="AB186" s="6"/>
      <c r="AC186" s="6" t="s">
        <v>404</v>
      </c>
      <c r="AD186" s="6" t="s">
        <v>404</v>
      </c>
      <c r="AE186" s="6"/>
      <c r="AF186" s="6"/>
      <c r="AG186" s="6" t="s">
        <v>404</v>
      </c>
      <c r="AH186" s="6" t="s">
        <v>404</v>
      </c>
      <c r="AI186" s="6"/>
      <c r="AJ186" s="6"/>
      <c r="AK186" s="6" t="s">
        <v>360</v>
      </c>
      <c r="AL186" s="6" t="s">
        <v>360</v>
      </c>
      <c r="AM186" s="6"/>
      <c r="AN186" s="6"/>
      <c r="AO186" s="6"/>
      <c r="AP186" s="6" t="s">
        <v>404</v>
      </c>
      <c r="AQ186" s="6" t="s">
        <v>404</v>
      </c>
      <c r="AR186" s="6"/>
      <c r="AS186" s="6"/>
      <c r="AT186" s="6" t="s">
        <v>360</v>
      </c>
      <c r="AU186" s="6" t="s">
        <v>360</v>
      </c>
      <c r="AV186" s="6"/>
      <c r="AW186" s="6"/>
      <c r="AX186" s="6" t="s">
        <v>360</v>
      </c>
      <c r="AY186" s="6" t="s">
        <v>360</v>
      </c>
      <c r="AZ186" s="6"/>
      <c r="BA186" s="6"/>
      <c r="BB186" s="6" t="s">
        <v>360</v>
      </c>
      <c r="BC186" s="6" t="s">
        <v>360</v>
      </c>
      <c r="BD186" s="6"/>
      <c r="BE186" s="6"/>
      <c r="BF186" s="6" t="s">
        <v>360</v>
      </c>
      <c r="BG186" s="6" t="s">
        <v>360</v>
      </c>
      <c r="BH186" s="6"/>
      <c r="BI186" s="6"/>
      <c r="BJ186" s="6" t="s">
        <v>360</v>
      </c>
      <c r="BK186" s="6" t="s">
        <v>360</v>
      </c>
      <c r="BL186" s="6"/>
      <c r="BM186" s="6"/>
      <c r="BN186" s="6" t="s">
        <v>360</v>
      </c>
      <c r="BO186" s="6" t="s">
        <v>360</v>
      </c>
      <c r="BP186" s="6"/>
      <c r="BQ186" s="6"/>
      <c r="BR186" s="6" t="s">
        <v>360</v>
      </c>
      <c r="BS186" s="6"/>
      <c r="BT186" s="6" t="s">
        <v>360</v>
      </c>
      <c r="BU186" s="6"/>
      <c r="BV186" s="6" t="s">
        <v>360</v>
      </c>
      <c r="BW186" s="6"/>
      <c r="BX186" s="6" t="s">
        <v>404</v>
      </c>
      <c r="BY186" s="6" t="s">
        <v>404</v>
      </c>
      <c r="BZ186" s="6" t="s">
        <v>404</v>
      </c>
      <c r="CA186" s="6" t="s">
        <v>404</v>
      </c>
    </row>
    <row r="187" spans="1:79" ht="15" customHeight="1" x14ac:dyDescent="0.25">
      <c r="A187" s="11" t="s">
        <v>231</v>
      </c>
      <c r="B187" s="6" t="s">
        <v>360</v>
      </c>
      <c r="C187" s="6"/>
      <c r="D187" s="6" t="s">
        <v>360</v>
      </c>
      <c r="E187" s="6" t="s">
        <v>410</v>
      </c>
      <c r="F187" s="6" t="s">
        <v>363</v>
      </c>
      <c r="G187" s="6" t="s">
        <v>363</v>
      </c>
      <c r="H187" s="7" t="s">
        <v>1027</v>
      </c>
      <c r="I187" s="6"/>
      <c r="J187" s="6" t="s">
        <v>360</v>
      </c>
      <c r="K187" s="6" t="s">
        <v>360</v>
      </c>
      <c r="L187" s="6" t="s">
        <v>360</v>
      </c>
      <c r="M187" s="6" t="s">
        <v>360</v>
      </c>
      <c r="N187" s="6" t="s">
        <v>1028</v>
      </c>
      <c r="O187" s="6" t="s">
        <v>360</v>
      </c>
      <c r="P187" s="6">
        <v>6</v>
      </c>
      <c r="Q187" s="6" t="s">
        <v>360</v>
      </c>
      <c r="R187" s="6" t="s">
        <v>1029</v>
      </c>
      <c r="S187" s="6" t="s">
        <v>360</v>
      </c>
      <c r="T187" s="7" t="s">
        <v>1030</v>
      </c>
      <c r="U187" s="6" t="s">
        <v>404</v>
      </c>
      <c r="V187" s="6" t="s">
        <v>404</v>
      </c>
      <c r="W187" s="6"/>
      <c r="X187" s="6"/>
      <c r="Y187" s="6" t="s">
        <v>363</v>
      </c>
      <c r="Z187" s="6" t="s">
        <v>363</v>
      </c>
      <c r="AA187" s="6"/>
      <c r="AB187" s="6"/>
      <c r="AC187" s="6" t="s">
        <v>360</v>
      </c>
      <c r="AD187" s="6" t="s">
        <v>360</v>
      </c>
      <c r="AE187" s="6"/>
      <c r="AF187" s="6"/>
      <c r="AG187" s="6" t="s">
        <v>360</v>
      </c>
      <c r="AH187" s="6" t="s">
        <v>363</v>
      </c>
      <c r="AI187" s="7" t="s">
        <v>1031</v>
      </c>
      <c r="AJ187" s="6">
        <v>734759</v>
      </c>
      <c r="AK187" s="6" t="s">
        <v>363</v>
      </c>
      <c r="AL187" s="6" t="s">
        <v>363</v>
      </c>
      <c r="AM187" s="6"/>
      <c r="AN187" s="6"/>
      <c r="AO187" s="6"/>
      <c r="AP187" s="6" t="s">
        <v>360</v>
      </c>
      <c r="AQ187" s="6" t="s">
        <v>360</v>
      </c>
      <c r="AR187" s="6"/>
      <c r="AS187" s="6"/>
      <c r="AT187" s="6" t="s">
        <v>360</v>
      </c>
      <c r="AU187" s="6" t="s">
        <v>360</v>
      </c>
      <c r="AV187" s="6"/>
      <c r="AW187" s="6"/>
      <c r="AX187" s="6" t="s">
        <v>360</v>
      </c>
      <c r="AY187" s="6" t="s">
        <v>360</v>
      </c>
      <c r="AZ187" s="6"/>
      <c r="BA187" s="6"/>
      <c r="BB187" s="6" t="s">
        <v>360</v>
      </c>
      <c r="BC187" s="6" t="s">
        <v>360</v>
      </c>
      <c r="BD187" s="6"/>
      <c r="BE187" s="6"/>
      <c r="BF187" s="6" t="s">
        <v>360</v>
      </c>
      <c r="BG187" s="6" t="s">
        <v>360</v>
      </c>
      <c r="BH187" s="6"/>
      <c r="BI187" s="6"/>
      <c r="BJ187" s="6" t="s">
        <v>360</v>
      </c>
      <c r="BK187" s="6" t="s">
        <v>360</v>
      </c>
      <c r="BL187" s="6"/>
      <c r="BM187" s="6"/>
      <c r="BN187" s="6" t="s">
        <v>360</v>
      </c>
      <c r="BO187" s="6" t="s">
        <v>360</v>
      </c>
      <c r="BP187" s="6"/>
      <c r="BQ187" s="6"/>
      <c r="BR187" s="6" t="s">
        <v>360</v>
      </c>
      <c r="BS187" s="6"/>
      <c r="BT187" s="6" t="s">
        <v>360</v>
      </c>
      <c r="BU187" s="6"/>
      <c r="BV187" s="6" t="s">
        <v>360</v>
      </c>
      <c r="BW187" s="6"/>
      <c r="BX187" s="6" t="s">
        <v>360</v>
      </c>
      <c r="BY187" s="6"/>
      <c r="BZ187" s="6" t="s">
        <v>360</v>
      </c>
      <c r="CA187" s="7" t="s">
        <v>1032</v>
      </c>
    </row>
    <row r="188" spans="1:79" ht="15" customHeight="1" x14ac:dyDescent="0.25">
      <c r="A188" s="11" t="s">
        <v>232</v>
      </c>
      <c r="B188" s="6" t="s">
        <v>360</v>
      </c>
      <c r="C188" s="6"/>
      <c r="D188" s="6" t="s">
        <v>363</v>
      </c>
      <c r="E188" s="6"/>
      <c r="F188" s="6" t="s">
        <v>360</v>
      </c>
      <c r="G188" s="6" t="s">
        <v>360</v>
      </c>
      <c r="H188" s="7" t="s">
        <v>895</v>
      </c>
      <c r="I188" s="6"/>
      <c r="J188" s="6" t="s">
        <v>360</v>
      </c>
      <c r="K188" s="6" t="s">
        <v>360</v>
      </c>
      <c r="L188" s="6" t="s">
        <v>363</v>
      </c>
      <c r="M188" s="6" t="s">
        <v>360</v>
      </c>
      <c r="N188" s="6"/>
      <c r="O188" s="6" t="s">
        <v>360</v>
      </c>
      <c r="P188" s="6"/>
      <c r="Q188" s="6" t="s">
        <v>360</v>
      </c>
      <c r="R188" s="6" t="s">
        <v>896</v>
      </c>
      <c r="S188" s="6" t="s">
        <v>360</v>
      </c>
      <c r="T188" s="6" t="s">
        <v>897</v>
      </c>
      <c r="U188" s="6" t="s">
        <v>404</v>
      </c>
      <c r="V188" s="6" t="s">
        <v>404</v>
      </c>
      <c r="W188" s="6"/>
      <c r="X188" s="6"/>
      <c r="Y188" s="6" t="s">
        <v>360</v>
      </c>
      <c r="Z188" s="6" t="s">
        <v>404</v>
      </c>
      <c r="AA188" s="6"/>
      <c r="AB188" s="6"/>
      <c r="AC188" s="6" t="s">
        <v>360</v>
      </c>
      <c r="AD188" s="6" t="s">
        <v>404</v>
      </c>
      <c r="AE188" s="6"/>
      <c r="AF188" s="6"/>
      <c r="AG188" s="6" t="s">
        <v>360</v>
      </c>
      <c r="AH188" s="6" t="s">
        <v>404</v>
      </c>
      <c r="AI188" s="6"/>
      <c r="AJ188" s="6"/>
      <c r="AK188" s="6" t="s">
        <v>360</v>
      </c>
      <c r="AL188" s="6" t="s">
        <v>360</v>
      </c>
      <c r="AM188" s="6"/>
      <c r="AN188" s="6">
        <v>7036.89</v>
      </c>
      <c r="AO188" s="6" t="s">
        <v>490</v>
      </c>
      <c r="AP188" s="6" t="s">
        <v>360</v>
      </c>
      <c r="AQ188" s="6" t="s">
        <v>404</v>
      </c>
      <c r="AR188" s="6"/>
      <c r="AS188" s="6"/>
      <c r="AT188" s="6" t="s">
        <v>360</v>
      </c>
      <c r="AU188" s="6" t="s">
        <v>404</v>
      </c>
      <c r="AV188" s="6"/>
      <c r="AW188" s="6"/>
      <c r="AX188" s="6" t="s">
        <v>360</v>
      </c>
      <c r="AY188" s="6" t="s">
        <v>404</v>
      </c>
      <c r="AZ188" s="6"/>
      <c r="BA188" s="6"/>
      <c r="BB188" s="6" t="s">
        <v>360</v>
      </c>
      <c r="BC188" s="6" t="s">
        <v>404</v>
      </c>
      <c r="BD188" s="6"/>
      <c r="BE188" s="6"/>
      <c r="BF188" s="6" t="s">
        <v>360</v>
      </c>
      <c r="BG188" s="6" t="s">
        <v>404</v>
      </c>
      <c r="BH188" s="6"/>
      <c r="BI188" s="6"/>
      <c r="BJ188" s="6" t="s">
        <v>360</v>
      </c>
      <c r="BK188" s="6" t="s">
        <v>404</v>
      </c>
      <c r="BL188" s="6"/>
      <c r="BM188" s="6"/>
      <c r="BN188" s="6" t="s">
        <v>360</v>
      </c>
      <c r="BO188" s="6" t="s">
        <v>404</v>
      </c>
      <c r="BP188" s="6"/>
      <c r="BQ188" s="6"/>
      <c r="BR188" s="6" t="s">
        <v>360</v>
      </c>
      <c r="BS188" s="6"/>
      <c r="BT188" s="6" t="s">
        <v>360</v>
      </c>
      <c r="BU188" s="6"/>
      <c r="BV188" s="6" t="s">
        <v>360</v>
      </c>
      <c r="BW188" s="6"/>
      <c r="BX188" s="6" t="s">
        <v>363</v>
      </c>
      <c r="BY188" s="6" t="s">
        <v>404</v>
      </c>
      <c r="BZ188" s="6" t="s">
        <v>404</v>
      </c>
      <c r="CA188" s="6" t="s">
        <v>404</v>
      </c>
    </row>
    <row r="189" spans="1:79" ht="15" customHeight="1" x14ac:dyDescent="0.25">
      <c r="A189" s="11" t="s">
        <v>233</v>
      </c>
      <c r="B189" s="6" t="s">
        <v>360</v>
      </c>
      <c r="C189" s="6"/>
      <c r="D189" s="6" t="s">
        <v>363</v>
      </c>
      <c r="E189" s="6"/>
      <c r="F189" s="6" t="s">
        <v>363</v>
      </c>
      <c r="G189" s="6" t="s">
        <v>363</v>
      </c>
      <c r="H189" s="6" t="s">
        <v>940</v>
      </c>
      <c r="I189" s="6"/>
      <c r="J189" s="6" t="s">
        <v>363</v>
      </c>
      <c r="K189" s="6" t="s">
        <v>360</v>
      </c>
      <c r="L189" s="6" t="s">
        <v>360</v>
      </c>
      <c r="M189" s="6" t="s">
        <v>360</v>
      </c>
      <c r="N189" s="6" t="s">
        <v>941</v>
      </c>
      <c r="O189" s="6" t="s">
        <v>360</v>
      </c>
      <c r="P189" s="6"/>
      <c r="Q189" s="6" t="s">
        <v>360</v>
      </c>
      <c r="R189" s="6" t="s">
        <v>942</v>
      </c>
      <c r="S189" s="6" t="s">
        <v>360</v>
      </c>
      <c r="T189" s="6" t="s">
        <v>943</v>
      </c>
      <c r="U189" s="6" t="s">
        <v>539</v>
      </c>
      <c r="V189" s="6" t="s">
        <v>539</v>
      </c>
      <c r="W189" s="6"/>
      <c r="X189" s="6"/>
      <c r="Y189" s="6" t="s">
        <v>539</v>
      </c>
      <c r="Z189" s="6" t="s">
        <v>539</v>
      </c>
      <c r="AA189" s="6"/>
      <c r="AB189" s="6"/>
      <c r="AC189" s="6" t="s">
        <v>360</v>
      </c>
      <c r="AD189" s="6" t="s">
        <v>360</v>
      </c>
      <c r="AE189" s="6"/>
      <c r="AF189" s="6"/>
      <c r="AG189" s="6" t="s">
        <v>360</v>
      </c>
      <c r="AH189" s="6" t="s">
        <v>363</v>
      </c>
      <c r="AI189" s="6"/>
      <c r="AJ189" s="6"/>
      <c r="AK189" s="6" t="s">
        <v>363</v>
      </c>
      <c r="AL189" s="6" t="s">
        <v>363</v>
      </c>
      <c r="AM189" s="6"/>
      <c r="AN189" s="6"/>
      <c r="AO189" s="6"/>
      <c r="AP189" s="6" t="s">
        <v>363</v>
      </c>
      <c r="AQ189" s="6" t="s">
        <v>363</v>
      </c>
      <c r="AR189" s="6"/>
      <c r="AS189" s="6"/>
      <c r="AT189" s="6" t="s">
        <v>360</v>
      </c>
      <c r="AU189" s="6" t="s">
        <v>363</v>
      </c>
      <c r="AV189" s="6"/>
      <c r="AW189" s="6"/>
      <c r="AX189" s="6" t="s">
        <v>360</v>
      </c>
      <c r="AY189" s="6" t="s">
        <v>363</v>
      </c>
      <c r="AZ189" s="6"/>
      <c r="BA189" s="6"/>
      <c r="BB189" s="6" t="s">
        <v>360</v>
      </c>
      <c r="BC189" s="6" t="s">
        <v>363</v>
      </c>
      <c r="BD189" s="6"/>
      <c r="BE189" s="6"/>
      <c r="BF189" s="6" t="s">
        <v>360</v>
      </c>
      <c r="BG189" s="6" t="s">
        <v>363</v>
      </c>
      <c r="BH189" s="6"/>
      <c r="BI189" s="6"/>
      <c r="BJ189" s="6" t="s">
        <v>360</v>
      </c>
      <c r="BK189" s="6" t="s">
        <v>363</v>
      </c>
      <c r="BL189" s="6"/>
      <c r="BM189" s="6"/>
      <c r="BN189" s="6" t="s">
        <v>360</v>
      </c>
      <c r="BO189" s="6" t="s">
        <v>363</v>
      </c>
      <c r="BP189" s="6"/>
      <c r="BQ189" s="6"/>
      <c r="BR189" s="6" t="s">
        <v>360</v>
      </c>
      <c r="BS189" s="6"/>
      <c r="BT189" s="6" t="s">
        <v>360</v>
      </c>
      <c r="BU189" s="6"/>
      <c r="BV189" s="6" t="s">
        <v>360</v>
      </c>
      <c r="BW189" s="6"/>
      <c r="BX189" s="6" t="s">
        <v>348</v>
      </c>
      <c r="BY189" s="6" t="s">
        <v>944</v>
      </c>
      <c r="BZ189" s="6" t="s">
        <v>348</v>
      </c>
      <c r="CA189" s="6" t="s">
        <v>945</v>
      </c>
    </row>
    <row r="190" spans="1:79" ht="15" customHeight="1" x14ac:dyDescent="0.25">
      <c r="A190" s="11" t="s">
        <v>234</v>
      </c>
      <c r="B190" s="6" t="s">
        <v>360</v>
      </c>
      <c r="C190" s="6"/>
      <c r="D190" s="6" t="s">
        <v>363</v>
      </c>
      <c r="E190" s="6"/>
      <c r="F190" s="6" t="s">
        <v>363</v>
      </c>
      <c r="G190" s="6" t="s">
        <v>363</v>
      </c>
      <c r="H190" s="6" t="s">
        <v>484</v>
      </c>
      <c r="I190" s="6" t="s">
        <v>483</v>
      </c>
      <c r="J190" s="6" t="s">
        <v>360</v>
      </c>
      <c r="K190" s="6" t="s">
        <v>360</v>
      </c>
      <c r="L190" s="6" t="s">
        <v>363</v>
      </c>
      <c r="M190" s="6" t="s">
        <v>360</v>
      </c>
      <c r="N190" s="6" t="s">
        <v>485</v>
      </c>
      <c r="O190" s="6" t="s">
        <v>360</v>
      </c>
      <c r="P190" s="6">
        <v>3</v>
      </c>
      <c r="Q190" s="6" t="s">
        <v>360</v>
      </c>
      <c r="R190" s="6" t="s">
        <v>486</v>
      </c>
      <c r="S190" s="6" t="s">
        <v>360</v>
      </c>
      <c r="T190" s="7" t="s">
        <v>487</v>
      </c>
      <c r="U190" s="6" t="s">
        <v>363</v>
      </c>
      <c r="V190" s="6" t="s">
        <v>363</v>
      </c>
      <c r="W190" s="6" t="s">
        <v>489</v>
      </c>
      <c r="X190" s="6"/>
      <c r="Y190" s="6" t="s">
        <v>363</v>
      </c>
      <c r="Z190" s="6" t="s">
        <v>363</v>
      </c>
      <c r="AA190" s="6" t="s">
        <v>488</v>
      </c>
      <c r="AB190" s="6"/>
      <c r="AC190" s="6" t="s">
        <v>360</v>
      </c>
      <c r="AD190" s="6" t="s">
        <v>360</v>
      </c>
      <c r="AE190" s="6"/>
      <c r="AF190" s="6"/>
      <c r="AG190" s="6" t="s">
        <v>360</v>
      </c>
      <c r="AH190" s="6" t="s">
        <v>360</v>
      </c>
      <c r="AI190" s="6"/>
      <c r="AJ190" s="6"/>
      <c r="AK190" s="6" t="s">
        <v>360</v>
      </c>
      <c r="AL190" s="6" t="s">
        <v>360</v>
      </c>
      <c r="AM190" s="6"/>
      <c r="AN190" s="6">
        <v>100000</v>
      </c>
      <c r="AO190" s="6" t="s">
        <v>490</v>
      </c>
      <c r="AP190" s="6" t="s">
        <v>360</v>
      </c>
      <c r="AQ190" s="6" t="s">
        <v>363</v>
      </c>
      <c r="AR190" s="6"/>
      <c r="AS190" s="6"/>
      <c r="AT190" s="6" t="s">
        <v>360</v>
      </c>
      <c r="AU190" s="6" t="s">
        <v>360</v>
      </c>
      <c r="AV190" s="6"/>
      <c r="AW190" s="6"/>
      <c r="AX190" s="6" t="s">
        <v>360</v>
      </c>
      <c r="AY190" s="6" t="s">
        <v>363</v>
      </c>
      <c r="AZ190" s="6"/>
      <c r="BA190" s="6"/>
      <c r="BB190" s="6" t="s">
        <v>360</v>
      </c>
      <c r="BC190" s="6" t="s">
        <v>363</v>
      </c>
      <c r="BD190" s="6"/>
      <c r="BE190" s="6"/>
      <c r="BF190" s="6" t="s">
        <v>360</v>
      </c>
      <c r="BG190" s="6" t="s">
        <v>363</v>
      </c>
      <c r="BH190" s="6"/>
      <c r="BI190" s="6"/>
      <c r="BJ190" s="6" t="s">
        <v>360</v>
      </c>
      <c r="BK190" s="6" t="s">
        <v>363</v>
      </c>
      <c r="BL190" s="6"/>
      <c r="BM190" s="6"/>
      <c r="BN190" s="6" t="s">
        <v>360</v>
      </c>
      <c r="BO190" s="6" t="s">
        <v>363</v>
      </c>
      <c r="BP190" s="6"/>
      <c r="BQ190" s="6"/>
      <c r="BR190" s="6" t="s">
        <v>360</v>
      </c>
      <c r="BS190" s="6"/>
      <c r="BT190" s="6" t="s">
        <v>363</v>
      </c>
      <c r="BU190" s="6"/>
      <c r="BV190" s="6" t="s">
        <v>360</v>
      </c>
      <c r="BW190" s="6"/>
      <c r="BX190" s="6" t="s">
        <v>363</v>
      </c>
      <c r="BY190" s="6"/>
      <c r="BZ190" s="6" t="s">
        <v>363</v>
      </c>
      <c r="CA190" s="6"/>
    </row>
    <row r="191" spans="1:79" ht="15" customHeight="1" x14ac:dyDescent="0.25">
      <c r="A191" s="11" t="s">
        <v>235</v>
      </c>
      <c r="B191" s="6" t="s">
        <v>360</v>
      </c>
      <c r="C191" s="6">
        <v>189003</v>
      </c>
      <c r="D191" s="6" t="s">
        <v>363</v>
      </c>
      <c r="E191" s="6"/>
      <c r="F191" s="6" t="s">
        <v>363</v>
      </c>
      <c r="G191" s="6" t="s">
        <v>363</v>
      </c>
      <c r="H191" s="6"/>
      <c r="I191" s="6"/>
      <c r="J191" s="6" t="s">
        <v>360</v>
      </c>
      <c r="K191" s="6" t="s">
        <v>360</v>
      </c>
      <c r="L191" s="6" t="s">
        <v>360</v>
      </c>
      <c r="M191" s="6" t="s">
        <v>360</v>
      </c>
      <c r="N191" s="6" t="s">
        <v>966</v>
      </c>
      <c r="O191" s="6" t="s">
        <v>363</v>
      </c>
      <c r="P191" s="6"/>
      <c r="Q191" s="6" t="s">
        <v>360</v>
      </c>
      <c r="R191" s="6" t="s">
        <v>967</v>
      </c>
      <c r="S191" s="6" t="s">
        <v>360</v>
      </c>
      <c r="T191" s="6" t="s">
        <v>968</v>
      </c>
      <c r="U191" s="6" t="s">
        <v>363</v>
      </c>
      <c r="V191" s="6" t="s">
        <v>363</v>
      </c>
      <c r="W191" s="6"/>
      <c r="X191" s="6"/>
      <c r="Y191" s="6" t="s">
        <v>360</v>
      </c>
      <c r="Z191" s="6" t="s">
        <v>360</v>
      </c>
      <c r="AA191" s="6"/>
      <c r="AB191" s="6"/>
      <c r="AC191" s="6" t="s">
        <v>363</v>
      </c>
      <c r="AD191" s="6" t="s">
        <v>363</v>
      </c>
      <c r="AE191" s="6"/>
      <c r="AF191" s="6"/>
      <c r="AG191" s="6" t="s">
        <v>360</v>
      </c>
      <c r="AH191" s="6" t="s">
        <v>360</v>
      </c>
      <c r="AI191" s="6"/>
      <c r="AJ191" s="6"/>
      <c r="AK191" s="6" t="s">
        <v>360</v>
      </c>
      <c r="AL191" s="6" t="s">
        <v>360</v>
      </c>
      <c r="AM191" s="6"/>
      <c r="AN191" s="6"/>
      <c r="AO191" s="6" t="s">
        <v>932</v>
      </c>
      <c r="AP191" s="6" t="s">
        <v>360</v>
      </c>
      <c r="AQ191" s="6" t="s">
        <v>360</v>
      </c>
      <c r="AR191" s="6"/>
      <c r="AS191" s="6"/>
      <c r="AT191" s="6" t="s">
        <v>360</v>
      </c>
      <c r="AU191" s="6" t="s">
        <v>360</v>
      </c>
      <c r="AV191" s="6"/>
      <c r="AW191" s="6"/>
      <c r="AX191" s="6" t="s">
        <v>363</v>
      </c>
      <c r="AY191" s="6" t="s">
        <v>363</v>
      </c>
      <c r="AZ191" s="6"/>
      <c r="BA191" s="6"/>
      <c r="BB191" s="6" t="s">
        <v>363</v>
      </c>
      <c r="BC191" s="6" t="s">
        <v>363</v>
      </c>
      <c r="BD191" s="6"/>
      <c r="BE191" s="6"/>
      <c r="BF191" s="6" t="s">
        <v>363</v>
      </c>
      <c r="BG191" s="6" t="s">
        <v>363</v>
      </c>
      <c r="BH191" s="6"/>
      <c r="BI191" s="6"/>
      <c r="BJ191" s="6" t="s">
        <v>363</v>
      </c>
      <c r="BK191" s="6" t="s">
        <v>363</v>
      </c>
      <c r="BL191" s="6"/>
      <c r="BM191" s="6"/>
      <c r="BN191" s="6" t="s">
        <v>360</v>
      </c>
      <c r="BO191" s="6" t="s">
        <v>360</v>
      </c>
      <c r="BP191" s="6"/>
      <c r="BQ191" s="6"/>
      <c r="BR191" s="6" t="s">
        <v>360</v>
      </c>
      <c r="BS191" s="6"/>
      <c r="BT191" s="6" t="s">
        <v>360</v>
      </c>
      <c r="BU191" s="6"/>
      <c r="BV191" s="6" t="s">
        <v>360</v>
      </c>
      <c r="BW191" s="6"/>
      <c r="BX191" s="6" t="s">
        <v>348</v>
      </c>
      <c r="BY191" s="6" t="s">
        <v>969</v>
      </c>
      <c r="BZ191" s="6" t="s">
        <v>348</v>
      </c>
      <c r="CA191" s="6" t="s">
        <v>969</v>
      </c>
    </row>
    <row r="192" spans="1:79" ht="15" customHeight="1" x14ac:dyDescent="0.25">
      <c r="A192" s="11" t="s">
        <v>236</v>
      </c>
      <c r="B192" s="6" t="s">
        <v>360</v>
      </c>
      <c r="C192" s="6"/>
      <c r="D192" s="6" t="s">
        <v>363</v>
      </c>
      <c r="E192" s="6"/>
      <c r="F192" s="6" t="s">
        <v>363</v>
      </c>
      <c r="G192" s="6" t="s">
        <v>363</v>
      </c>
      <c r="H192" s="6"/>
      <c r="I192" s="6"/>
      <c r="J192" s="6" t="s">
        <v>363</v>
      </c>
      <c r="K192" s="6" t="s">
        <v>360</v>
      </c>
      <c r="L192" s="6" t="s">
        <v>360</v>
      </c>
      <c r="M192" s="6" t="s">
        <v>363</v>
      </c>
      <c r="N192" s="6" t="s">
        <v>288</v>
      </c>
      <c r="O192" s="6" t="s">
        <v>360</v>
      </c>
      <c r="P192" s="6" t="s">
        <v>1060</v>
      </c>
      <c r="Q192" s="6" t="s">
        <v>360</v>
      </c>
      <c r="R192" s="6" t="s">
        <v>627</v>
      </c>
      <c r="S192" s="6" t="s">
        <v>360</v>
      </c>
      <c r="T192" s="6" t="s">
        <v>628</v>
      </c>
      <c r="U192" s="6" t="s">
        <v>404</v>
      </c>
      <c r="V192" s="6" t="s">
        <v>404</v>
      </c>
      <c r="W192" s="6"/>
      <c r="X192" s="6"/>
      <c r="Y192" s="6" t="s">
        <v>363</v>
      </c>
      <c r="Z192" s="6" t="s">
        <v>363</v>
      </c>
      <c r="AA192" s="6"/>
      <c r="AB192" s="6"/>
      <c r="AC192" s="6" t="s">
        <v>404</v>
      </c>
      <c r="AD192" s="6" t="s">
        <v>404</v>
      </c>
      <c r="AE192" s="6"/>
      <c r="AF192" s="6"/>
      <c r="AG192" s="6" t="s">
        <v>360</v>
      </c>
      <c r="AH192" s="6" t="s">
        <v>363</v>
      </c>
      <c r="AI192" s="6"/>
      <c r="AJ192" s="6"/>
      <c r="AK192" s="6" t="s">
        <v>360</v>
      </c>
      <c r="AL192" s="6" t="s">
        <v>360</v>
      </c>
      <c r="AM192" s="6"/>
      <c r="AN192" s="6">
        <v>180864</v>
      </c>
      <c r="AO192" s="6" t="s">
        <v>629</v>
      </c>
      <c r="AP192" s="6" t="s">
        <v>360</v>
      </c>
      <c r="AQ192" s="6" t="s">
        <v>363</v>
      </c>
      <c r="AR192" s="6"/>
      <c r="AS192" s="6"/>
      <c r="AT192" s="6" t="s">
        <v>360</v>
      </c>
      <c r="AU192" s="6" t="s">
        <v>363</v>
      </c>
      <c r="AV192" s="6"/>
      <c r="AW192" s="6"/>
      <c r="AX192" s="6" t="s">
        <v>360</v>
      </c>
      <c r="AY192" s="6" t="s">
        <v>363</v>
      </c>
      <c r="AZ192" s="6"/>
      <c r="BA192" s="6"/>
      <c r="BB192" s="6" t="s">
        <v>360</v>
      </c>
      <c r="BC192" s="6" t="s">
        <v>363</v>
      </c>
      <c r="BD192" s="6"/>
      <c r="BE192" s="6"/>
      <c r="BF192" s="6" t="s">
        <v>360</v>
      </c>
      <c r="BG192" s="6" t="s">
        <v>363</v>
      </c>
      <c r="BH192" s="6"/>
      <c r="BI192" s="6"/>
      <c r="BJ192" s="6" t="s">
        <v>360</v>
      </c>
      <c r="BK192" s="6" t="s">
        <v>363</v>
      </c>
      <c r="BL192" s="6"/>
      <c r="BM192" s="6"/>
      <c r="BN192" s="6" t="s">
        <v>360</v>
      </c>
      <c r="BO192" s="6" t="s">
        <v>360</v>
      </c>
      <c r="BP192" s="6"/>
      <c r="BQ192" s="6"/>
      <c r="BR192" s="6" t="s">
        <v>360</v>
      </c>
      <c r="BS192" s="6"/>
      <c r="BT192" s="6" t="s">
        <v>360</v>
      </c>
      <c r="BU192" s="6"/>
      <c r="BV192" s="6" t="s">
        <v>360</v>
      </c>
      <c r="BW192" s="6"/>
      <c r="BX192" s="6" t="s">
        <v>348</v>
      </c>
      <c r="BY192" s="6" t="s">
        <v>630</v>
      </c>
      <c r="BZ192" s="6" t="s">
        <v>348</v>
      </c>
      <c r="CA192" s="6" t="s">
        <v>631</v>
      </c>
    </row>
    <row r="193" spans="1:79" ht="15" customHeight="1" x14ac:dyDescent="0.25">
      <c r="A193" s="11" t="s">
        <v>237</v>
      </c>
      <c r="B193" s="6" t="s">
        <v>404</v>
      </c>
      <c r="C193" s="6"/>
      <c r="D193" s="6" t="s">
        <v>404</v>
      </c>
      <c r="E193" s="6"/>
      <c r="F193" s="6" t="s">
        <v>404</v>
      </c>
      <c r="G193" s="6" t="s">
        <v>404</v>
      </c>
      <c r="H193" s="6"/>
      <c r="I193" s="6"/>
      <c r="J193" s="6" t="s">
        <v>404</v>
      </c>
      <c r="K193" s="6" t="s">
        <v>404</v>
      </c>
      <c r="L193" s="6" t="s">
        <v>404</v>
      </c>
      <c r="M193" s="6" t="s">
        <v>404</v>
      </c>
      <c r="N193" s="6"/>
      <c r="O193" s="6" t="s">
        <v>404</v>
      </c>
      <c r="P193" s="6"/>
      <c r="Q193" s="6" t="s">
        <v>404</v>
      </c>
      <c r="R193" s="6"/>
      <c r="S193" s="6" t="s">
        <v>404</v>
      </c>
      <c r="T193" s="6"/>
      <c r="U193" s="6" t="s">
        <v>404</v>
      </c>
      <c r="V193" s="6" t="s">
        <v>404</v>
      </c>
      <c r="W193" s="6"/>
      <c r="X193" s="6"/>
      <c r="Y193" s="6" t="s">
        <v>404</v>
      </c>
      <c r="Z193" s="6" t="s">
        <v>404</v>
      </c>
      <c r="AA193" s="6"/>
      <c r="AB193" s="6"/>
      <c r="AC193" s="6" t="s">
        <v>404</v>
      </c>
      <c r="AD193" s="6" t="s">
        <v>404</v>
      </c>
      <c r="AE193" s="6"/>
      <c r="AF193" s="6"/>
      <c r="AG193" s="6" t="s">
        <v>404</v>
      </c>
      <c r="AH193" s="6" t="s">
        <v>404</v>
      </c>
      <c r="AI193" s="6"/>
      <c r="AJ193" s="6"/>
      <c r="AK193" s="6" t="s">
        <v>404</v>
      </c>
      <c r="AL193" s="6" t="s">
        <v>404</v>
      </c>
      <c r="AM193" s="6"/>
      <c r="AN193" s="6"/>
      <c r="AO193" s="6"/>
      <c r="AP193" s="6" t="s">
        <v>404</v>
      </c>
      <c r="AQ193" s="6" t="s">
        <v>404</v>
      </c>
      <c r="AR193" s="6"/>
      <c r="AS193" s="6"/>
      <c r="AT193" s="6" t="s">
        <v>404</v>
      </c>
      <c r="AU193" s="6" t="s">
        <v>404</v>
      </c>
      <c r="AV193" s="6"/>
      <c r="AW193" s="6"/>
      <c r="AX193" s="6" t="s">
        <v>404</v>
      </c>
      <c r="AY193" s="6" t="s">
        <v>404</v>
      </c>
      <c r="AZ193" s="6"/>
      <c r="BA193" s="6"/>
      <c r="BB193" s="6" t="s">
        <v>404</v>
      </c>
      <c r="BC193" s="6" t="s">
        <v>404</v>
      </c>
      <c r="BD193" s="6"/>
      <c r="BE193" s="6"/>
      <c r="BF193" s="6" t="s">
        <v>404</v>
      </c>
      <c r="BG193" s="6" t="s">
        <v>404</v>
      </c>
      <c r="BH193" s="6"/>
      <c r="BI193" s="6"/>
      <c r="BJ193" s="6" t="s">
        <v>404</v>
      </c>
      <c r="BK193" s="6" t="s">
        <v>404</v>
      </c>
      <c r="BL193" s="6"/>
      <c r="BM193" s="6"/>
      <c r="BN193" s="6" t="s">
        <v>404</v>
      </c>
      <c r="BO193" s="6" t="s">
        <v>404</v>
      </c>
      <c r="BP193" s="6"/>
      <c r="BQ193" s="6"/>
      <c r="BR193" s="6" t="s">
        <v>404</v>
      </c>
      <c r="BS193" s="6"/>
      <c r="BT193" s="6" t="s">
        <v>404</v>
      </c>
      <c r="BU193" s="6"/>
      <c r="BV193" s="6" t="s">
        <v>404</v>
      </c>
      <c r="BW193" s="6"/>
      <c r="BX193" s="6" t="s">
        <v>404</v>
      </c>
      <c r="BY193" s="6"/>
      <c r="BZ193" s="6" t="s">
        <v>404</v>
      </c>
      <c r="CA193" s="6"/>
    </row>
    <row r="194" spans="1:79" ht="15" customHeight="1" x14ac:dyDescent="0.25">
      <c r="A194" s="11" t="s">
        <v>238</v>
      </c>
      <c r="B194" s="6" t="s">
        <v>360</v>
      </c>
      <c r="C194" s="6"/>
      <c r="D194" s="6" t="s">
        <v>363</v>
      </c>
      <c r="E194" s="6"/>
      <c r="F194" s="6" t="s">
        <v>363</v>
      </c>
      <c r="G194" s="6" t="s">
        <v>363</v>
      </c>
      <c r="H194" s="6" t="s">
        <v>543</v>
      </c>
      <c r="I194" s="6"/>
      <c r="J194" s="6" t="s">
        <v>360</v>
      </c>
      <c r="K194" s="6" t="s">
        <v>360</v>
      </c>
      <c r="L194" s="6" t="s">
        <v>363</v>
      </c>
      <c r="M194" s="6" t="s">
        <v>360</v>
      </c>
      <c r="N194" s="6" t="s">
        <v>544</v>
      </c>
      <c r="O194" s="6" t="s">
        <v>360</v>
      </c>
      <c r="P194" s="6"/>
      <c r="Q194" s="6" t="s">
        <v>360</v>
      </c>
      <c r="R194" s="6" t="s">
        <v>545</v>
      </c>
      <c r="S194" s="6" t="s">
        <v>363</v>
      </c>
      <c r="T194" s="7" t="s">
        <v>1024</v>
      </c>
      <c r="U194" s="6" t="s">
        <v>404</v>
      </c>
      <c r="V194" s="6" t="s">
        <v>404</v>
      </c>
      <c r="W194" s="6"/>
      <c r="X194" s="6"/>
      <c r="Y194" s="6" t="s">
        <v>404</v>
      </c>
      <c r="Z194" s="6" t="s">
        <v>404</v>
      </c>
      <c r="AA194" s="6"/>
      <c r="AB194" s="6"/>
      <c r="AC194" s="6" t="s">
        <v>360</v>
      </c>
      <c r="AD194" s="6" t="s">
        <v>404</v>
      </c>
      <c r="AE194" s="6"/>
      <c r="AF194" s="6"/>
      <c r="AG194" s="6" t="s">
        <v>360</v>
      </c>
      <c r="AH194" s="6" t="s">
        <v>360</v>
      </c>
      <c r="AI194" s="6"/>
      <c r="AJ194" s="6"/>
      <c r="AK194" s="6" t="s">
        <v>363</v>
      </c>
      <c r="AL194" s="6" t="s">
        <v>363</v>
      </c>
      <c r="AM194" s="6"/>
      <c r="AN194" s="6"/>
      <c r="AO194" s="6"/>
      <c r="AP194" s="6" t="s">
        <v>360</v>
      </c>
      <c r="AQ194" s="6" t="s">
        <v>360</v>
      </c>
      <c r="AR194" s="6"/>
      <c r="AS194" s="6"/>
      <c r="AT194" s="6" t="s">
        <v>360</v>
      </c>
      <c r="AU194" s="6" t="s">
        <v>360</v>
      </c>
      <c r="AV194" s="6"/>
      <c r="AW194" s="6"/>
      <c r="AX194" s="6" t="s">
        <v>360</v>
      </c>
      <c r="AY194" s="6" t="s">
        <v>404</v>
      </c>
      <c r="AZ194" s="6"/>
      <c r="BA194" s="6"/>
      <c r="BB194" s="6" t="s">
        <v>360</v>
      </c>
      <c r="BC194" s="6" t="s">
        <v>404</v>
      </c>
      <c r="BD194" s="6"/>
      <c r="BE194" s="6"/>
      <c r="BF194" s="6" t="s">
        <v>360</v>
      </c>
      <c r="BG194" s="6" t="s">
        <v>404</v>
      </c>
      <c r="BH194" s="6"/>
      <c r="BI194" s="6"/>
      <c r="BJ194" s="6" t="s">
        <v>360</v>
      </c>
      <c r="BK194" s="6" t="s">
        <v>404</v>
      </c>
      <c r="BL194" s="6"/>
      <c r="BM194" s="6"/>
      <c r="BN194" s="6" t="s">
        <v>360</v>
      </c>
      <c r="BO194" s="6" t="s">
        <v>404</v>
      </c>
      <c r="BP194" s="6"/>
      <c r="BQ194" s="6"/>
      <c r="BR194" s="6" t="s">
        <v>360</v>
      </c>
      <c r="BS194" s="6"/>
      <c r="BT194" s="6" t="s">
        <v>360</v>
      </c>
      <c r="BU194" s="6"/>
      <c r="BV194" s="6" t="s">
        <v>360</v>
      </c>
      <c r="BW194" s="6"/>
      <c r="BX194" s="6" t="s">
        <v>360</v>
      </c>
      <c r="BY194" s="6"/>
      <c r="BZ194" s="6" t="s">
        <v>360</v>
      </c>
      <c r="CA194" s="6" t="s">
        <v>546</v>
      </c>
    </row>
    <row r="195" spans="1:79" ht="15" customHeight="1" x14ac:dyDescent="0.25">
      <c r="A195" s="11" t="s">
        <v>239</v>
      </c>
      <c r="B195" s="6" t="s">
        <v>360</v>
      </c>
      <c r="C195" s="6"/>
      <c r="D195" s="6" t="s">
        <v>360</v>
      </c>
      <c r="E195" s="6" t="s">
        <v>410</v>
      </c>
      <c r="F195" s="6" t="s">
        <v>363</v>
      </c>
      <c r="G195" s="6" t="s">
        <v>360</v>
      </c>
      <c r="H195" s="6"/>
      <c r="I195" s="6"/>
      <c r="J195" s="6" t="s">
        <v>360</v>
      </c>
      <c r="K195" s="6" t="s">
        <v>360</v>
      </c>
      <c r="L195" s="6" t="s">
        <v>360</v>
      </c>
      <c r="M195" s="6" t="s">
        <v>360</v>
      </c>
      <c r="N195" s="6" t="s">
        <v>411</v>
      </c>
      <c r="O195" s="6" t="s">
        <v>360</v>
      </c>
      <c r="P195" s="6" t="s">
        <v>1060</v>
      </c>
      <c r="Q195" s="6" t="s">
        <v>360</v>
      </c>
      <c r="R195" s="6" t="s">
        <v>412</v>
      </c>
      <c r="S195" s="6" t="s">
        <v>360</v>
      </c>
      <c r="T195" s="6" t="s">
        <v>413</v>
      </c>
      <c r="U195" s="6" t="s">
        <v>363</v>
      </c>
      <c r="V195" s="6" t="s">
        <v>363</v>
      </c>
      <c r="W195" s="6"/>
      <c r="X195" s="6"/>
      <c r="Y195" s="6" t="s">
        <v>363</v>
      </c>
      <c r="Z195" s="6" t="s">
        <v>363</v>
      </c>
      <c r="AA195" s="6"/>
      <c r="AB195" s="6"/>
      <c r="AC195" s="6" t="s">
        <v>360</v>
      </c>
      <c r="AD195" s="6" t="s">
        <v>360</v>
      </c>
      <c r="AE195" s="6"/>
      <c r="AF195" s="6"/>
      <c r="AG195" s="6" t="s">
        <v>360</v>
      </c>
      <c r="AH195" s="6" t="s">
        <v>360</v>
      </c>
      <c r="AI195" s="6"/>
      <c r="AJ195" s="6"/>
      <c r="AK195" s="6" t="s">
        <v>360</v>
      </c>
      <c r="AL195" s="6" t="s">
        <v>360</v>
      </c>
      <c r="AM195" s="6"/>
      <c r="AN195" s="9">
        <v>56536</v>
      </c>
      <c r="AO195" s="7" t="s">
        <v>416</v>
      </c>
      <c r="AP195" s="6" t="s">
        <v>360</v>
      </c>
      <c r="AQ195" s="6" t="s">
        <v>360</v>
      </c>
      <c r="AR195" s="6"/>
      <c r="AS195" s="6"/>
      <c r="AT195" s="6" t="s">
        <v>363</v>
      </c>
      <c r="AU195" s="6" t="s">
        <v>363</v>
      </c>
      <c r="AV195" s="6"/>
      <c r="AW195" s="6"/>
      <c r="AX195" s="6" t="s">
        <v>360</v>
      </c>
      <c r="AY195" s="6" t="s">
        <v>360</v>
      </c>
      <c r="AZ195" s="6"/>
      <c r="BA195" s="6"/>
      <c r="BB195" s="6" t="s">
        <v>360</v>
      </c>
      <c r="BC195" s="6" t="s">
        <v>360</v>
      </c>
      <c r="BD195" s="6"/>
      <c r="BE195" s="6"/>
      <c r="BF195" s="6" t="s">
        <v>360</v>
      </c>
      <c r="BG195" s="6" t="s">
        <v>360</v>
      </c>
      <c r="BH195" s="6"/>
      <c r="BI195" s="6"/>
      <c r="BJ195" s="6" t="s">
        <v>360</v>
      </c>
      <c r="BK195" s="6" t="s">
        <v>360</v>
      </c>
      <c r="BL195" s="6"/>
      <c r="BM195" s="6"/>
      <c r="BN195" s="6" t="s">
        <v>360</v>
      </c>
      <c r="BO195" s="6" t="s">
        <v>360</v>
      </c>
      <c r="BP195" s="6"/>
      <c r="BQ195" s="6"/>
      <c r="BR195" s="6" t="s">
        <v>360</v>
      </c>
      <c r="BS195" s="6"/>
      <c r="BT195" s="6" t="s">
        <v>360</v>
      </c>
      <c r="BU195" s="6"/>
      <c r="BV195" s="6" t="s">
        <v>360</v>
      </c>
      <c r="BW195" s="6"/>
      <c r="BX195" s="6" t="s">
        <v>348</v>
      </c>
      <c r="BY195" s="6" t="s">
        <v>415</v>
      </c>
      <c r="BZ195" s="6" t="s">
        <v>360</v>
      </c>
      <c r="CA195" s="6" t="s">
        <v>415</v>
      </c>
    </row>
    <row r="196" spans="1:79" ht="15" customHeight="1" x14ac:dyDescent="0.25">
      <c r="A196" s="11" t="s">
        <v>240</v>
      </c>
      <c r="B196" s="6" t="s">
        <v>360</v>
      </c>
      <c r="C196" s="6">
        <v>23000</v>
      </c>
      <c r="D196" s="6" t="s">
        <v>348</v>
      </c>
      <c r="E196" s="7" t="s">
        <v>665</v>
      </c>
      <c r="F196" s="6" t="s">
        <v>363</v>
      </c>
      <c r="G196" s="6" t="s">
        <v>363</v>
      </c>
      <c r="H196" s="7" t="s">
        <v>761</v>
      </c>
      <c r="I196" s="6"/>
      <c r="J196" s="6" t="s">
        <v>360</v>
      </c>
      <c r="K196" s="6" t="s">
        <v>360</v>
      </c>
      <c r="L196" s="6" t="s">
        <v>360</v>
      </c>
      <c r="M196" s="6" t="s">
        <v>360</v>
      </c>
      <c r="N196" s="7" t="s">
        <v>666</v>
      </c>
      <c r="O196" s="6" t="s">
        <v>360</v>
      </c>
      <c r="P196" s="6">
        <v>10</v>
      </c>
      <c r="Q196" s="6" t="s">
        <v>360</v>
      </c>
      <c r="R196" s="7" t="s">
        <v>667</v>
      </c>
      <c r="S196" s="6" t="s">
        <v>360</v>
      </c>
      <c r="T196" s="7" t="s">
        <v>1023</v>
      </c>
      <c r="U196" s="6" t="s">
        <v>360</v>
      </c>
      <c r="V196" s="6" t="s">
        <v>360</v>
      </c>
      <c r="W196" s="6"/>
      <c r="X196" s="6"/>
      <c r="Y196" s="6" t="s">
        <v>404</v>
      </c>
      <c r="Z196" s="6" t="s">
        <v>404</v>
      </c>
      <c r="AA196" s="6"/>
      <c r="AB196" s="6"/>
      <c r="AC196" s="6" t="s">
        <v>360</v>
      </c>
      <c r="AD196" s="6" t="s">
        <v>363</v>
      </c>
      <c r="AE196" s="6"/>
      <c r="AF196" s="6"/>
      <c r="AG196" s="6" t="s">
        <v>360</v>
      </c>
      <c r="AH196" s="6" t="s">
        <v>360</v>
      </c>
      <c r="AI196" s="6"/>
      <c r="AJ196" s="6"/>
      <c r="AK196" s="6" t="s">
        <v>360</v>
      </c>
      <c r="AL196" s="6" t="s">
        <v>360</v>
      </c>
      <c r="AM196" s="6"/>
      <c r="AN196" s="6">
        <v>37000</v>
      </c>
      <c r="AO196" s="6" t="s">
        <v>668</v>
      </c>
      <c r="AP196" s="6" t="s">
        <v>363</v>
      </c>
      <c r="AQ196" s="6" t="s">
        <v>363</v>
      </c>
      <c r="AR196" s="6"/>
      <c r="AS196" s="6"/>
      <c r="AT196" s="6" t="s">
        <v>363</v>
      </c>
      <c r="AU196" s="6" t="s">
        <v>363</v>
      </c>
      <c r="AV196" s="6"/>
      <c r="AW196" s="6"/>
      <c r="AX196" s="6" t="s">
        <v>363</v>
      </c>
      <c r="AY196" s="6" t="s">
        <v>363</v>
      </c>
      <c r="AZ196" s="6"/>
      <c r="BA196" s="6"/>
      <c r="BB196" s="6" t="s">
        <v>363</v>
      </c>
      <c r="BC196" s="6" t="s">
        <v>363</v>
      </c>
      <c r="BD196" s="6"/>
      <c r="BE196" s="6"/>
      <c r="BF196" s="6" t="s">
        <v>363</v>
      </c>
      <c r="BG196" s="6" t="s">
        <v>363</v>
      </c>
      <c r="BH196" s="6"/>
      <c r="BI196" s="6"/>
      <c r="BJ196" s="6" t="s">
        <v>363</v>
      </c>
      <c r="BK196" s="6" t="s">
        <v>363</v>
      </c>
      <c r="BL196" s="6"/>
      <c r="BM196" s="6"/>
      <c r="BN196" s="6" t="s">
        <v>360</v>
      </c>
      <c r="BO196" s="6" t="s">
        <v>360</v>
      </c>
      <c r="BP196" s="6"/>
      <c r="BQ196" s="6"/>
      <c r="BR196" s="6" t="s">
        <v>360</v>
      </c>
      <c r="BS196" s="6"/>
      <c r="BT196" s="6" t="s">
        <v>360</v>
      </c>
      <c r="BU196" s="6"/>
      <c r="BV196" s="6" t="s">
        <v>360</v>
      </c>
      <c r="BW196" s="6">
        <v>23000</v>
      </c>
      <c r="BX196" s="6" t="s">
        <v>360</v>
      </c>
      <c r="BY196" s="7" t="s">
        <v>669</v>
      </c>
      <c r="BZ196" s="6" t="s">
        <v>360</v>
      </c>
      <c r="CA196" s="6" t="s">
        <v>670</v>
      </c>
    </row>
    <row r="197" spans="1:79" ht="15" customHeight="1" x14ac:dyDescent="0.25">
      <c r="A197" s="11" t="s">
        <v>241</v>
      </c>
      <c r="B197" s="6" t="s">
        <v>360</v>
      </c>
      <c r="C197" s="6"/>
      <c r="D197" s="6" t="s">
        <v>363</v>
      </c>
      <c r="E197" s="6"/>
      <c r="F197" s="6" t="s">
        <v>360</v>
      </c>
      <c r="G197" s="6" t="s">
        <v>363</v>
      </c>
      <c r="H197" s="6" t="s">
        <v>1026</v>
      </c>
      <c r="I197" s="6"/>
      <c r="J197" s="6" t="s">
        <v>360</v>
      </c>
      <c r="K197" s="6" t="s">
        <v>360</v>
      </c>
      <c r="L197" s="6" t="s">
        <v>360</v>
      </c>
      <c r="M197" s="6" t="s">
        <v>360</v>
      </c>
      <c r="N197" s="6" t="s">
        <v>508</v>
      </c>
      <c r="O197" s="6" t="s">
        <v>360</v>
      </c>
      <c r="P197" s="6">
        <v>0</v>
      </c>
      <c r="Q197" s="6" t="s">
        <v>360</v>
      </c>
      <c r="R197" s="6" t="s">
        <v>505</v>
      </c>
      <c r="S197" s="6" t="s">
        <v>363</v>
      </c>
      <c r="T197" s="6" t="s">
        <v>509</v>
      </c>
      <c r="U197" s="6" t="s">
        <v>404</v>
      </c>
      <c r="V197" s="6" t="s">
        <v>404</v>
      </c>
      <c r="W197" s="6"/>
      <c r="X197" s="6"/>
      <c r="Y197" s="6" t="s">
        <v>404</v>
      </c>
      <c r="Z197" s="6" t="s">
        <v>404</v>
      </c>
      <c r="AA197" s="6"/>
      <c r="AB197" s="6"/>
      <c r="AC197" s="6" t="s">
        <v>360</v>
      </c>
      <c r="AD197" s="6" t="s">
        <v>404</v>
      </c>
      <c r="AE197" s="6"/>
      <c r="AF197" s="6"/>
      <c r="AG197" s="6" t="s">
        <v>360</v>
      </c>
      <c r="AH197" s="6" t="s">
        <v>360</v>
      </c>
      <c r="AI197" s="6"/>
      <c r="AJ197" s="6"/>
      <c r="AK197" s="6" t="s">
        <v>360</v>
      </c>
      <c r="AL197" s="6" t="s">
        <v>360</v>
      </c>
      <c r="AM197" s="6"/>
      <c r="AN197" s="6"/>
      <c r="AO197" s="6"/>
      <c r="AP197" s="6" t="s">
        <v>363</v>
      </c>
      <c r="AQ197" s="6" t="s">
        <v>363</v>
      </c>
      <c r="AR197" s="6"/>
      <c r="AS197" s="6"/>
      <c r="AT197" s="6" t="s">
        <v>360</v>
      </c>
      <c r="AU197" s="6" t="s">
        <v>360</v>
      </c>
      <c r="AV197" s="6"/>
      <c r="AW197" s="6"/>
      <c r="AX197" s="6" t="s">
        <v>360</v>
      </c>
      <c r="AY197" s="6" t="s">
        <v>360</v>
      </c>
      <c r="AZ197" s="6"/>
      <c r="BA197" s="6"/>
      <c r="BB197" s="6" t="s">
        <v>360</v>
      </c>
      <c r="BC197" s="6" t="s">
        <v>360</v>
      </c>
      <c r="BD197" s="6"/>
      <c r="BE197" s="6"/>
      <c r="BF197" s="6" t="s">
        <v>360</v>
      </c>
      <c r="BG197" s="6" t="s">
        <v>360</v>
      </c>
      <c r="BH197" s="6"/>
      <c r="BI197" s="6"/>
      <c r="BJ197" s="6" t="s">
        <v>360</v>
      </c>
      <c r="BK197" s="6" t="s">
        <v>360</v>
      </c>
      <c r="BL197" s="6"/>
      <c r="BM197" s="6"/>
      <c r="BN197" s="6" t="s">
        <v>360</v>
      </c>
      <c r="BO197" s="6" t="s">
        <v>360</v>
      </c>
      <c r="BP197" s="6"/>
      <c r="BQ197" s="6"/>
      <c r="BR197" s="6" t="s">
        <v>360</v>
      </c>
      <c r="BS197" s="6"/>
      <c r="BT197" s="6" t="s">
        <v>360</v>
      </c>
      <c r="BU197" s="6"/>
      <c r="BV197" s="6" t="s">
        <v>360</v>
      </c>
      <c r="BW197" s="6"/>
      <c r="BX197" s="6" t="s">
        <v>348</v>
      </c>
      <c r="BY197" s="6" t="s">
        <v>510</v>
      </c>
      <c r="BZ197" s="6" t="s">
        <v>348</v>
      </c>
      <c r="CA197" s="6" t="s">
        <v>510</v>
      </c>
    </row>
    <row r="198" spans="1:79" ht="15" customHeight="1" x14ac:dyDescent="0.25">
      <c r="A198" s="11" t="s">
        <v>242</v>
      </c>
      <c r="B198" s="6" t="s">
        <v>360</v>
      </c>
      <c r="C198" s="6"/>
      <c r="D198" s="6" t="s">
        <v>348</v>
      </c>
      <c r="E198" s="6" t="s">
        <v>1037</v>
      </c>
      <c r="F198" s="6" t="s">
        <v>360</v>
      </c>
      <c r="G198" s="6" t="s">
        <v>363</v>
      </c>
      <c r="H198" s="6"/>
      <c r="I198" s="6"/>
      <c r="J198" s="6" t="s">
        <v>360</v>
      </c>
      <c r="K198" s="6" t="s">
        <v>360</v>
      </c>
      <c r="L198" s="6" t="s">
        <v>360</v>
      </c>
      <c r="M198" s="6" t="s">
        <v>360</v>
      </c>
      <c r="N198" s="6" t="s">
        <v>1038</v>
      </c>
      <c r="O198" s="6" t="s">
        <v>360</v>
      </c>
      <c r="P198" s="6"/>
      <c r="Q198" s="6" t="s">
        <v>360</v>
      </c>
      <c r="R198" s="6"/>
      <c r="S198" s="6" t="s">
        <v>360</v>
      </c>
      <c r="T198" s="7" t="s">
        <v>1039</v>
      </c>
      <c r="U198" s="6" t="s">
        <v>404</v>
      </c>
      <c r="V198" s="6" t="s">
        <v>404</v>
      </c>
      <c r="W198" s="6"/>
      <c r="X198" s="6"/>
      <c r="Y198" s="6" t="s">
        <v>404</v>
      </c>
      <c r="Z198" s="6" t="s">
        <v>404</v>
      </c>
      <c r="AA198" s="6"/>
      <c r="AB198" s="6"/>
      <c r="AC198" s="6" t="s">
        <v>404</v>
      </c>
      <c r="AD198" s="6" t="s">
        <v>404</v>
      </c>
      <c r="AE198" s="6"/>
      <c r="AF198" s="6"/>
      <c r="AG198" s="6" t="s">
        <v>360</v>
      </c>
      <c r="AH198" s="6" t="s">
        <v>360</v>
      </c>
      <c r="AI198" s="6"/>
      <c r="AJ198" s="6"/>
      <c r="AK198" s="6" t="s">
        <v>363</v>
      </c>
      <c r="AL198" s="6" t="s">
        <v>363</v>
      </c>
      <c r="AM198" s="6"/>
      <c r="AN198" s="6"/>
      <c r="AO198" s="6"/>
      <c r="AP198" s="6" t="s">
        <v>360</v>
      </c>
      <c r="AQ198" s="6" t="s">
        <v>360</v>
      </c>
      <c r="AR198" s="6"/>
      <c r="AS198" s="6"/>
      <c r="AT198" s="6" t="s">
        <v>360</v>
      </c>
      <c r="AU198" s="6" t="s">
        <v>360</v>
      </c>
      <c r="AV198" s="6"/>
      <c r="AW198" s="6"/>
      <c r="AX198" s="6" t="s">
        <v>360</v>
      </c>
      <c r="AY198" s="6" t="s">
        <v>360</v>
      </c>
      <c r="AZ198" s="6"/>
      <c r="BA198" s="6"/>
      <c r="BB198" s="6" t="s">
        <v>360</v>
      </c>
      <c r="BC198" s="6" t="s">
        <v>360</v>
      </c>
      <c r="BD198" s="6"/>
      <c r="BE198" s="6"/>
      <c r="BF198" s="6" t="s">
        <v>360</v>
      </c>
      <c r="BG198" s="6" t="s">
        <v>360</v>
      </c>
      <c r="BH198" s="6"/>
      <c r="BI198" s="6"/>
      <c r="BJ198" s="6" t="s">
        <v>360</v>
      </c>
      <c r="BK198" s="6" t="s">
        <v>360</v>
      </c>
      <c r="BL198" s="6"/>
      <c r="BM198" s="6"/>
      <c r="BN198" s="6" t="s">
        <v>360</v>
      </c>
      <c r="BO198" s="6" t="s">
        <v>360</v>
      </c>
      <c r="BP198" s="6"/>
      <c r="BQ198" s="6"/>
      <c r="BR198" s="6" t="s">
        <v>360</v>
      </c>
      <c r="BS198" s="6"/>
      <c r="BT198" s="6" t="s">
        <v>360</v>
      </c>
      <c r="BU198" s="6"/>
      <c r="BV198" s="6" t="s">
        <v>360</v>
      </c>
      <c r="BW198" s="6"/>
      <c r="BX198" s="6" t="s">
        <v>360</v>
      </c>
      <c r="BY198" s="6" t="s">
        <v>1040</v>
      </c>
      <c r="BZ198" s="6" t="s">
        <v>360</v>
      </c>
      <c r="CA198" s="6" t="s">
        <v>861</v>
      </c>
    </row>
    <row r="199" spans="1:79" ht="15" customHeight="1" x14ac:dyDescent="0.25">
      <c r="A199" s="11" t="s">
        <v>243</v>
      </c>
      <c r="B199" s="6" t="s">
        <v>360</v>
      </c>
      <c r="C199" s="6"/>
      <c r="D199" s="6" t="s">
        <v>363</v>
      </c>
      <c r="E199" s="6"/>
      <c r="F199" s="6" t="s">
        <v>363</v>
      </c>
      <c r="G199" s="6" t="s">
        <v>360</v>
      </c>
      <c r="H199" s="7" t="s">
        <v>1061</v>
      </c>
      <c r="I199" s="6"/>
      <c r="J199" s="6" t="s">
        <v>360</v>
      </c>
      <c r="K199" s="6" t="s">
        <v>360</v>
      </c>
      <c r="L199" s="6" t="s">
        <v>360</v>
      </c>
      <c r="M199" s="6" t="s">
        <v>360</v>
      </c>
      <c r="N199" s="6" t="s">
        <v>1062</v>
      </c>
      <c r="O199" s="6" t="s">
        <v>360</v>
      </c>
      <c r="P199" s="6">
        <v>11</v>
      </c>
      <c r="Q199" s="6" t="s">
        <v>360</v>
      </c>
      <c r="R199" s="6" t="s">
        <v>1063</v>
      </c>
      <c r="S199" s="6" t="s">
        <v>360</v>
      </c>
      <c r="T199" s="6" t="s">
        <v>1063</v>
      </c>
      <c r="U199" s="6" t="s">
        <v>404</v>
      </c>
      <c r="V199" s="6" t="s">
        <v>404</v>
      </c>
      <c r="W199" s="6"/>
      <c r="X199" s="6"/>
      <c r="Y199" s="6" t="s">
        <v>404</v>
      </c>
      <c r="Z199" s="6" t="s">
        <v>404</v>
      </c>
      <c r="AA199" s="6"/>
      <c r="AB199" s="6"/>
      <c r="AC199" s="6" t="s">
        <v>404</v>
      </c>
      <c r="AD199" s="6" t="s">
        <v>404</v>
      </c>
      <c r="AE199" s="6"/>
      <c r="AF199" s="6"/>
      <c r="AG199" s="6" t="s">
        <v>360</v>
      </c>
      <c r="AH199" s="6" t="s">
        <v>363</v>
      </c>
      <c r="AI199" s="6" t="s">
        <v>1064</v>
      </c>
      <c r="AJ199" s="6">
        <v>193000</v>
      </c>
      <c r="AK199" s="6" t="s">
        <v>360</v>
      </c>
      <c r="AL199" s="6" t="s">
        <v>360</v>
      </c>
      <c r="AM199" s="6"/>
      <c r="AN199" s="6">
        <v>53905</v>
      </c>
      <c r="AO199" s="6" t="s">
        <v>1065</v>
      </c>
      <c r="AP199" s="6" t="s">
        <v>363</v>
      </c>
      <c r="AQ199" s="6" t="s">
        <v>363</v>
      </c>
      <c r="AR199" s="6"/>
      <c r="AS199" s="6"/>
      <c r="AT199" s="6" t="s">
        <v>360</v>
      </c>
      <c r="AU199" s="6" t="s">
        <v>360</v>
      </c>
      <c r="AV199" s="6"/>
      <c r="AW199" s="6"/>
      <c r="AX199" s="6" t="s">
        <v>360</v>
      </c>
      <c r="AY199" s="6" t="s">
        <v>360</v>
      </c>
      <c r="AZ199" s="6"/>
      <c r="BA199" s="6"/>
      <c r="BB199" s="6" t="s">
        <v>360</v>
      </c>
      <c r="BC199" s="6" t="s">
        <v>360</v>
      </c>
      <c r="BD199" s="6"/>
      <c r="BE199" s="6"/>
      <c r="BF199" s="6" t="s">
        <v>360</v>
      </c>
      <c r="BG199" s="6" t="s">
        <v>360</v>
      </c>
      <c r="BH199" s="6"/>
      <c r="BI199" s="6"/>
      <c r="BJ199" s="6" t="s">
        <v>360</v>
      </c>
      <c r="BK199" s="6" t="s">
        <v>360</v>
      </c>
      <c r="BL199" s="6"/>
      <c r="BM199" s="6"/>
      <c r="BN199" s="6" t="s">
        <v>360</v>
      </c>
      <c r="BO199" s="6" t="s">
        <v>360</v>
      </c>
      <c r="BP199" s="6"/>
      <c r="BQ199" s="6"/>
      <c r="BR199" s="6" t="s">
        <v>360</v>
      </c>
      <c r="BS199" s="6">
        <v>336000</v>
      </c>
      <c r="BT199" s="6" t="s">
        <v>363</v>
      </c>
      <c r="BU199" s="6"/>
      <c r="BV199" s="6" t="s">
        <v>360</v>
      </c>
      <c r="BW199" s="6">
        <v>53905</v>
      </c>
      <c r="BX199" s="6" t="s">
        <v>348</v>
      </c>
      <c r="BY199" s="7" t="s">
        <v>1066</v>
      </c>
      <c r="BZ199" s="6" t="s">
        <v>348</v>
      </c>
      <c r="CA199" s="7" t="s">
        <v>1066</v>
      </c>
    </row>
    <row r="200" spans="1:79" ht="15" customHeight="1" x14ac:dyDescent="0.25">
      <c r="A200" s="11" t="s">
        <v>244</v>
      </c>
      <c r="B200" s="6" t="s">
        <v>360</v>
      </c>
      <c r="C200" s="6"/>
      <c r="D200" s="6" t="s">
        <v>363</v>
      </c>
      <c r="E200" s="6"/>
      <c r="F200" s="6" t="s">
        <v>363</v>
      </c>
      <c r="G200" s="6" t="s">
        <v>363</v>
      </c>
      <c r="H200" s="6" t="s">
        <v>397</v>
      </c>
      <c r="I200" s="6"/>
      <c r="J200" s="6"/>
      <c r="K200" s="6" t="s">
        <v>360</v>
      </c>
      <c r="L200" s="6"/>
      <c r="M200" s="6" t="s">
        <v>360</v>
      </c>
      <c r="N200" s="6" t="s">
        <v>398</v>
      </c>
      <c r="O200" s="6" t="s">
        <v>360</v>
      </c>
      <c r="P200" s="6"/>
      <c r="Q200" s="6"/>
      <c r="R200" s="6"/>
      <c r="S200" s="6" t="s">
        <v>363</v>
      </c>
      <c r="T200" s="6"/>
      <c r="U200" s="6"/>
      <c r="V200" s="6"/>
      <c r="W200" s="6"/>
      <c r="X200" s="6"/>
      <c r="Y200" s="6"/>
      <c r="Z200" s="6"/>
      <c r="AA200" s="6"/>
      <c r="AB200" s="6"/>
      <c r="AC200" s="6" t="s">
        <v>360</v>
      </c>
      <c r="AD200" s="6" t="s">
        <v>363</v>
      </c>
      <c r="AE200" s="6"/>
      <c r="AF200" s="6"/>
      <c r="AG200" s="6" t="s">
        <v>360</v>
      </c>
      <c r="AH200" s="6" t="s">
        <v>363</v>
      </c>
      <c r="AI200" s="6"/>
      <c r="AJ200" s="6"/>
      <c r="AK200" s="6" t="s">
        <v>360</v>
      </c>
      <c r="AL200" s="6" t="s">
        <v>360</v>
      </c>
      <c r="AM200" s="6"/>
      <c r="AN200" s="6"/>
      <c r="AO200" s="6" t="s">
        <v>399</v>
      </c>
      <c r="AP200" s="6" t="s">
        <v>363</v>
      </c>
      <c r="AQ200" s="6" t="s">
        <v>363</v>
      </c>
      <c r="AR200" s="6"/>
      <c r="AS200" s="6"/>
      <c r="AT200" s="6" t="s">
        <v>360</v>
      </c>
      <c r="AU200" s="6" t="s">
        <v>363</v>
      </c>
      <c r="AV200" s="6"/>
      <c r="AW200" s="6"/>
      <c r="AX200" s="6" t="s">
        <v>363</v>
      </c>
      <c r="AY200" s="6" t="s">
        <v>363</v>
      </c>
      <c r="AZ200" s="6"/>
      <c r="BA200" s="6"/>
      <c r="BB200" s="6" t="s">
        <v>363</v>
      </c>
      <c r="BC200" s="6" t="s">
        <v>363</v>
      </c>
      <c r="BD200" s="6"/>
      <c r="BE200" s="6"/>
      <c r="BF200" s="6" t="s">
        <v>363</v>
      </c>
      <c r="BG200" s="6" t="s">
        <v>363</v>
      </c>
      <c r="BH200" s="6"/>
      <c r="BI200" s="6"/>
      <c r="BJ200" s="6" t="s">
        <v>363</v>
      </c>
      <c r="BK200" s="6" t="s">
        <v>363</v>
      </c>
      <c r="BL200" s="6"/>
      <c r="BM200" s="6"/>
      <c r="BN200" s="6"/>
      <c r="BO200" s="6"/>
      <c r="BP200" s="6"/>
      <c r="BQ200" s="6"/>
      <c r="BR200" s="6"/>
      <c r="BS200" s="6"/>
      <c r="BT200" s="6"/>
      <c r="BU200" s="6"/>
      <c r="BV200" s="6" t="s">
        <v>360</v>
      </c>
      <c r="BW200" s="6"/>
      <c r="BX200" s="6" t="s">
        <v>348</v>
      </c>
      <c r="BY200" s="6" t="s">
        <v>288</v>
      </c>
      <c r="BZ200" s="6" t="s">
        <v>348</v>
      </c>
      <c r="CA200" s="6" t="s">
        <v>288</v>
      </c>
    </row>
    <row r="201" spans="1:79" ht="15" customHeight="1" x14ac:dyDescent="0.25">
      <c r="A201" s="11" t="s">
        <v>245</v>
      </c>
      <c r="B201" s="6" t="s">
        <v>360</v>
      </c>
      <c r="C201" s="6"/>
      <c r="D201" s="6" t="s">
        <v>348</v>
      </c>
      <c r="E201" s="6" t="s">
        <v>921</v>
      </c>
      <c r="F201" s="6" t="s">
        <v>363</v>
      </c>
      <c r="G201" s="6" t="s">
        <v>360</v>
      </c>
      <c r="H201" s="6" t="s">
        <v>922</v>
      </c>
      <c r="I201" s="6"/>
      <c r="J201" s="6" t="s">
        <v>360</v>
      </c>
      <c r="K201" s="6" t="s">
        <v>360</v>
      </c>
      <c r="L201" s="6" t="s">
        <v>360</v>
      </c>
      <c r="M201" s="6" t="s">
        <v>363</v>
      </c>
      <c r="N201" s="6" t="s">
        <v>923</v>
      </c>
      <c r="O201" s="6" t="s">
        <v>360</v>
      </c>
      <c r="P201" s="6"/>
      <c r="Q201" s="6" t="s">
        <v>360</v>
      </c>
      <c r="R201" s="6" t="s">
        <v>925</v>
      </c>
      <c r="S201" s="6" t="s">
        <v>360</v>
      </c>
      <c r="T201" s="6" t="s">
        <v>924</v>
      </c>
      <c r="U201" s="6" t="s">
        <v>363</v>
      </c>
      <c r="V201" s="6" t="s">
        <v>363</v>
      </c>
      <c r="W201" s="6"/>
      <c r="X201" s="6"/>
      <c r="Y201" s="6" t="s">
        <v>363</v>
      </c>
      <c r="Z201" s="6" t="s">
        <v>363</v>
      </c>
      <c r="AA201" s="6"/>
      <c r="AB201" s="6"/>
      <c r="AC201" s="6" t="s">
        <v>360</v>
      </c>
      <c r="AD201" s="6" t="s">
        <v>360</v>
      </c>
      <c r="AE201" s="6"/>
      <c r="AF201" s="6"/>
      <c r="AG201" s="6" t="s">
        <v>360</v>
      </c>
      <c r="AH201" s="6" t="s">
        <v>360</v>
      </c>
      <c r="AI201" s="6"/>
      <c r="AJ201" s="6"/>
      <c r="AK201" s="6" t="s">
        <v>360</v>
      </c>
      <c r="AL201" s="6" t="s">
        <v>360</v>
      </c>
      <c r="AM201" s="6"/>
      <c r="AN201" s="6">
        <v>50044</v>
      </c>
      <c r="AO201" s="6" t="s">
        <v>926</v>
      </c>
      <c r="AP201" s="6" t="s">
        <v>360</v>
      </c>
      <c r="AQ201" s="6" t="s">
        <v>363</v>
      </c>
      <c r="AR201" s="6"/>
      <c r="AS201" s="6"/>
      <c r="AT201" s="6" t="s">
        <v>360</v>
      </c>
      <c r="AU201" s="6" t="s">
        <v>360</v>
      </c>
      <c r="AV201" s="6"/>
      <c r="AW201" s="6"/>
      <c r="AX201" s="6" t="s">
        <v>360</v>
      </c>
      <c r="AY201" s="6" t="s">
        <v>360</v>
      </c>
      <c r="AZ201" s="6"/>
      <c r="BA201" s="6"/>
      <c r="BB201" s="6" t="s">
        <v>360</v>
      </c>
      <c r="BC201" s="6" t="s">
        <v>360</v>
      </c>
      <c r="BD201" s="6"/>
      <c r="BE201" s="6"/>
      <c r="BF201" s="6" t="s">
        <v>360</v>
      </c>
      <c r="BG201" s="6" t="s">
        <v>360</v>
      </c>
      <c r="BH201" s="6"/>
      <c r="BI201" s="6"/>
      <c r="BJ201" s="6" t="s">
        <v>360</v>
      </c>
      <c r="BK201" s="6" t="s">
        <v>360</v>
      </c>
      <c r="BL201" s="6"/>
      <c r="BM201" s="6"/>
      <c r="BN201" s="6" t="s">
        <v>360</v>
      </c>
      <c r="BO201" s="6" t="s">
        <v>360</v>
      </c>
      <c r="BP201" s="6"/>
      <c r="BQ201" s="6"/>
      <c r="BR201" s="6" t="s">
        <v>360</v>
      </c>
      <c r="BS201" s="6"/>
      <c r="BT201" s="6" t="s">
        <v>363</v>
      </c>
      <c r="BU201" s="6"/>
      <c r="BV201" s="6" t="s">
        <v>360</v>
      </c>
      <c r="BW201" s="6"/>
      <c r="BX201" s="6" t="s">
        <v>363</v>
      </c>
      <c r="BY201" s="6" t="s">
        <v>927</v>
      </c>
      <c r="BZ201" s="6" t="s">
        <v>363</v>
      </c>
      <c r="CA201" s="6"/>
    </row>
    <row r="202" spans="1:79" ht="15" customHeight="1" x14ac:dyDescent="0.25">
      <c r="A202" s="11" t="s">
        <v>246</v>
      </c>
      <c r="B202" s="6" t="s">
        <v>360</v>
      </c>
      <c r="C202" s="6">
        <v>187600</v>
      </c>
      <c r="D202" s="6" t="s">
        <v>360</v>
      </c>
      <c r="E202" s="6" t="s">
        <v>410</v>
      </c>
      <c r="F202" s="6" t="s">
        <v>363</v>
      </c>
      <c r="G202" s="6" t="s">
        <v>360</v>
      </c>
      <c r="H202" s="6" t="s">
        <v>715</v>
      </c>
      <c r="I202" s="6">
        <v>59</v>
      </c>
      <c r="J202" s="6" t="s">
        <v>360</v>
      </c>
      <c r="K202" s="6" t="s">
        <v>360</v>
      </c>
      <c r="L202" s="6" t="s">
        <v>360</v>
      </c>
      <c r="M202" s="6" t="s">
        <v>360</v>
      </c>
      <c r="N202" s="6" t="s">
        <v>716</v>
      </c>
      <c r="O202" s="6" t="s">
        <v>360</v>
      </c>
      <c r="P202" s="6" t="s">
        <v>717</v>
      </c>
      <c r="Q202" s="6" t="s">
        <v>360</v>
      </c>
      <c r="R202" s="6" t="s">
        <v>718</v>
      </c>
      <c r="S202" s="6" t="s">
        <v>360</v>
      </c>
      <c r="T202" s="6" t="s">
        <v>719</v>
      </c>
      <c r="U202" s="6" t="s">
        <v>363</v>
      </c>
      <c r="V202" s="6" t="s">
        <v>363</v>
      </c>
      <c r="W202" s="6"/>
      <c r="X202" s="6"/>
      <c r="Y202" s="6" t="s">
        <v>363</v>
      </c>
      <c r="Z202" s="6" t="s">
        <v>363</v>
      </c>
      <c r="AA202" s="6"/>
      <c r="AB202" s="6"/>
      <c r="AC202" s="6" t="s">
        <v>363</v>
      </c>
      <c r="AD202" s="6" t="s">
        <v>363</v>
      </c>
      <c r="AE202" s="6"/>
      <c r="AF202" s="6"/>
      <c r="AG202" s="6" t="s">
        <v>360</v>
      </c>
      <c r="AH202" s="6" t="s">
        <v>360</v>
      </c>
      <c r="AI202" s="6"/>
      <c r="AJ202" s="6"/>
      <c r="AK202" s="6" t="s">
        <v>360</v>
      </c>
      <c r="AL202" s="6" t="s">
        <v>360</v>
      </c>
      <c r="AM202" s="6"/>
      <c r="AN202" s="6"/>
      <c r="AO202" s="6" t="s">
        <v>586</v>
      </c>
      <c r="AP202" s="6" t="s">
        <v>363</v>
      </c>
      <c r="AQ202" s="6" t="s">
        <v>363</v>
      </c>
      <c r="AR202" s="6"/>
      <c r="AS202" s="6"/>
      <c r="AT202" s="6" t="s">
        <v>360</v>
      </c>
      <c r="AU202" s="6" t="s">
        <v>360</v>
      </c>
      <c r="AV202" s="6"/>
      <c r="AW202" s="6"/>
      <c r="AX202" s="6" t="s">
        <v>360</v>
      </c>
      <c r="AY202" s="6" t="s">
        <v>360</v>
      </c>
      <c r="AZ202" s="6"/>
      <c r="BA202" s="6"/>
      <c r="BB202" s="6" t="s">
        <v>360</v>
      </c>
      <c r="BC202" s="6" t="s">
        <v>360</v>
      </c>
      <c r="BD202" s="6"/>
      <c r="BE202" s="6"/>
      <c r="BF202" s="6" t="s">
        <v>360</v>
      </c>
      <c r="BG202" s="6" t="s">
        <v>360</v>
      </c>
      <c r="BH202" s="6"/>
      <c r="BI202" s="6"/>
      <c r="BJ202" s="6" t="s">
        <v>360</v>
      </c>
      <c r="BK202" s="6" t="s">
        <v>360</v>
      </c>
      <c r="BL202" s="6"/>
      <c r="BM202" s="6"/>
      <c r="BN202" s="6" t="s">
        <v>360</v>
      </c>
      <c r="BO202" s="6" t="s">
        <v>360</v>
      </c>
      <c r="BP202" s="6"/>
      <c r="BQ202" s="6"/>
      <c r="BR202" s="6" t="s">
        <v>360</v>
      </c>
      <c r="BS202" s="6"/>
      <c r="BT202" s="6" t="s">
        <v>360</v>
      </c>
      <c r="BU202" s="6"/>
      <c r="BV202" s="6" t="s">
        <v>360</v>
      </c>
      <c r="BW202" s="6"/>
      <c r="BX202" s="6" t="s">
        <v>360</v>
      </c>
      <c r="BY202" s="6" t="s">
        <v>720</v>
      </c>
      <c r="BZ202" s="6" t="s">
        <v>360</v>
      </c>
      <c r="CA202" s="6" t="s">
        <v>721</v>
      </c>
    </row>
    <row r="203" spans="1:79" ht="15" customHeight="1" x14ac:dyDescent="0.25">
      <c r="A203" s="11" t="s">
        <v>247</v>
      </c>
      <c r="B203" s="6" t="s">
        <v>360</v>
      </c>
      <c r="C203" s="6"/>
      <c r="D203" s="6" t="s">
        <v>348</v>
      </c>
      <c r="E203" s="7" t="s">
        <v>727</v>
      </c>
      <c r="F203" s="6" t="s">
        <v>363</v>
      </c>
      <c r="G203" s="6" t="s">
        <v>363</v>
      </c>
      <c r="H203" s="6"/>
      <c r="I203" s="6"/>
      <c r="J203" s="6" t="s">
        <v>363</v>
      </c>
      <c r="K203" s="6" t="s">
        <v>360</v>
      </c>
      <c r="L203" s="6" t="s">
        <v>363</v>
      </c>
      <c r="M203" s="6" t="s">
        <v>360</v>
      </c>
      <c r="N203" s="6" t="s">
        <v>728</v>
      </c>
      <c r="O203" s="6" t="s">
        <v>360</v>
      </c>
      <c r="P203" s="6" t="s">
        <v>1060</v>
      </c>
      <c r="Q203" s="6" t="s">
        <v>360</v>
      </c>
      <c r="R203" s="6" t="s">
        <v>729</v>
      </c>
      <c r="S203" s="6" t="s">
        <v>360</v>
      </c>
      <c r="T203" s="6" t="s">
        <v>730</v>
      </c>
      <c r="U203" s="6"/>
      <c r="V203" s="6"/>
      <c r="W203" s="6"/>
      <c r="X203" s="6"/>
      <c r="Y203" s="6"/>
      <c r="Z203" s="6"/>
      <c r="AA203" s="6"/>
      <c r="AB203" s="6"/>
      <c r="AC203" s="6"/>
      <c r="AD203" s="6"/>
      <c r="AE203" s="6"/>
      <c r="AF203" s="6"/>
      <c r="AG203" s="6"/>
      <c r="AH203" s="6"/>
      <c r="AI203" s="6"/>
      <c r="AJ203" s="6"/>
      <c r="AK203" s="6" t="s">
        <v>360</v>
      </c>
      <c r="AL203" s="6" t="s">
        <v>360</v>
      </c>
      <c r="AM203" s="6"/>
      <c r="AN203" s="6">
        <v>60851.48</v>
      </c>
      <c r="AO203" s="6" t="s">
        <v>663</v>
      </c>
      <c r="AP203" s="6"/>
      <c r="AQ203" s="6"/>
      <c r="AR203" s="6"/>
      <c r="AS203" s="6"/>
      <c r="AT203" s="6" t="s">
        <v>360</v>
      </c>
      <c r="AU203" s="6"/>
      <c r="AV203" s="6"/>
      <c r="AW203" s="6"/>
      <c r="AX203" s="6" t="s">
        <v>360</v>
      </c>
      <c r="AY203" s="6"/>
      <c r="AZ203" s="6"/>
      <c r="BA203" s="6"/>
      <c r="BB203" s="6" t="s">
        <v>360</v>
      </c>
      <c r="BC203" s="6"/>
      <c r="BD203" s="6"/>
      <c r="BE203" s="6"/>
      <c r="BF203" s="6" t="s">
        <v>360</v>
      </c>
      <c r="BG203" s="6"/>
      <c r="BH203" s="6"/>
      <c r="BI203" s="6"/>
      <c r="BJ203" s="6" t="s">
        <v>360</v>
      </c>
      <c r="BK203" s="6"/>
      <c r="BL203" s="6"/>
      <c r="BM203" s="6"/>
      <c r="BN203" s="6" t="s">
        <v>360</v>
      </c>
      <c r="BO203" s="6"/>
      <c r="BP203" s="6"/>
      <c r="BQ203" s="6"/>
      <c r="BR203" s="6" t="s">
        <v>360</v>
      </c>
      <c r="BS203" s="6"/>
      <c r="BT203" s="6" t="s">
        <v>360</v>
      </c>
      <c r="BU203" s="6"/>
      <c r="BV203" s="6" t="s">
        <v>360</v>
      </c>
      <c r="BW203" s="6"/>
      <c r="BX203" s="6" t="s">
        <v>348</v>
      </c>
      <c r="BY203" s="6" t="s">
        <v>731</v>
      </c>
      <c r="BZ203" s="6" t="s">
        <v>360</v>
      </c>
      <c r="CA203" s="6" t="s">
        <v>732</v>
      </c>
    </row>
    <row r="204" spans="1:79" ht="15" customHeight="1" x14ac:dyDescent="0.25">
      <c r="A204" s="11" t="s">
        <v>248</v>
      </c>
      <c r="B204" s="6" t="s">
        <v>360</v>
      </c>
      <c r="C204" s="6"/>
      <c r="D204" s="6" t="s">
        <v>363</v>
      </c>
      <c r="E204" s="6"/>
      <c r="F204" s="6" t="s">
        <v>363</v>
      </c>
      <c r="G204" s="6" t="s">
        <v>360</v>
      </c>
      <c r="H204" s="6" t="s">
        <v>567</v>
      </c>
      <c r="I204" s="6">
        <v>30</v>
      </c>
      <c r="J204" s="6" t="s">
        <v>360</v>
      </c>
      <c r="K204" s="6" t="s">
        <v>360</v>
      </c>
      <c r="L204" s="6" t="s">
        <v>360</v>
      </c>
      <c r="M204" s="6" t="s">
        <v>360</v>
      </c>
      <c r="N204" s="6" t="s">
        <v>568</v>
      </c>
      <c r="O204" s="6" t="s">
        <v>360</v>
      </c>
      <c r="P204" s="6">
        <v>23</v>
      </c>
      <c r="Q204" s="6" t="s">
        <v>360</v>
      </c>
      <c r="R204" s="6" t="s">
        <v>569</v>
      </c>
      <c r="S204" s="6" t="s">
        <v>360</v>
      </c>
      <c r="T204" s="6" t="s">
        <v>570</v>
      </c>
      <c r="U204" s="6" t="s">
        <v>363</v>
      </c>
      <c r="V204" s="6" t="s">
        <v>363</v>
      </c>
      <c r="W204" s="6"/>
      <c r="X204" s="6"/>
      <c r="Y204" s="6" t="s">
        <v>363</v>
      </c>
      <c r="Z204" s="6" t="s">
        <v>363</v>
      </c>
      <c r="AA204" s="6"/>
      <c r="AB204" s="6"/>
      <c r="AC204" s="6" t="s">
        <v>360</v>
      </c>
      <c r="AD204" s="6" t="s">
        <v>360</v>
      </c>
      <c r="AE204" s="6"/>
      <c r="AF204" s="6"/>
      <c r="AG204" s="6" t="s">
        <v>360</v>
      </c>
      <c r="AH204" s="6" t="s">
        <v>360</v>
      </c>
      <c r="AI204" s="6"/>
      <c r="AJ204" s="6"/>
      <c r="AK204" s="6" t="s">
        <v>360</v>
      </c>
      <c r="AL204" s="6" t="s">
        <v>360</v>
      </c>
      <c r="AM204" s="6">
        <v>102000</v>
      </c>
      <c r="AN204" s="6">
        <v>102000</v>
      </c>
      <c r="AO204" s="6" t="s">
        <v>571</v>
      </c>
      <c r="AP204" s="6" t="s">
        <v>363</v>
      </c>
      <c r="AQ204" s="6" t="s">
        <v>363</v>
      </c>
      <c r="AR204" s="6"/>
      <c r="AS204" s="6"/>
      <c r="AT204" s="6" t="s">
        <v>360</v>
      </c>
      <c r="AU204" s="6"/>
      <c r="AV204" s="6"/>
      <c r="AW204" s="6"/>
      <c r="AX204" s="6" t="s">
        <v>360</v>
      </c>
      <c r="AY204" s="6"/>
      <c r="AZ204" s="6"/>
      <c r="BA204" s="6"/>
      <c r="BB204" s="6" t="s">
        <v>360</v>
      </c>
      <c r="BC204" s="6"/>
      <c r="BD204" s="6"/>
      <c r="BE204" s="6"/>
      <c r="BF204" s="6" t="s">
        <v>360</v>
      </c>
      <c r="BG204" s="6"/>
      <c r="BH204" s="6"/>
      <c r="BI204" s="6"/>
      <c r="BJ204" s="6" t="s">
        <v>360</v>
      </c>
      <c r="BK204" s="6"/>
      <c r="BL204" s="6"/>
      <c r="BM204" s="6"/>
      <c r="BN204" s="6" t="s">
        <v>360</v>
      </c>
      <c r="BO204" s="6" t="s">
        <v>360</v>
      </c>
      <c r="BP204" s="6"/>
      <c r="BQ204" s="6"/>
      <c r="BR204" s="6" t="s">
        <v>360</v>
      </c>
      <c r="BS204" s="6"/>
      <c r="BT204" s="6" t="s">
        <v>360</v>
      </c>
      <c r="BU204" s="6"/>
      <c r="BV204" s="6" t="s">
        <v>360</v>
      </c>
      <c r="BW204" s="6"/>
      <c r="BX204" s="6"/>
      <c r="BY204" s="6"/>
      <c r="BZ204" s="6"/>
      <c r="CA204" s="6"/>
    </row>
    <row r="205" spans="1:79" ht="15" customHeight="1" x14ac:dyDescent="0.25">
      <c r="A205" s="11" t="s">
        <v>249</v>
      </c>
      <c r="B205" s="6" t="s">
        <v>360</v>
      </c>
      <c r="C205" s="6"/>
      <c r="D205" s="6" t="s">
        <v>348</v>
      </c>
      <c r="E205" s="6" t="s">
        <v>348</v>
      </c>
      <c r="F205" s="6" t="s">
        <v>363</v>
      </c>
      <c r="G205" s="6" t="s">
        <v>363</v>
      </c>
      <c r="H205" s="6" t="s">
        <v>289</v>
      </c>
      <c r="I205" s="6"/>
      <c r="J205" s="6" t="s">
        <v>360</v>
      </c>
      <c r="K205" s="6" t="s">
        <v>360</v>
      </c>
      <c r="L205" s="6" t="s">
        <v>363</v>
      </c>
      <c r="M205" s="6" t="s">
        <v>360</v>
      </c>
      <c r="N205" s="6" t="s">
        <v>290</v>
      </c>
      <c r="O205" s="6" t="s">
        <v>360</v>
      </c>
      <c r="P205" s="6">
        <v>8</v>
      </c>
      <c r="Q205" s="6" t="s">
        <v>360</v>
      </c>
      <c r="R205" s="6" t="s">
        <v>291</v>
      </c>
      <c r="S205" s="6" t="s">
        <v>363</v>
      </c>
      <c r="T205" s="6" t="s">
        <v>292</v>
      </c>
      <c r="U205" s="6" t="s">
        <v>363</v>
      </c>
      <c r="V205" s="6" t="s">
        <v>363</v>
      </c>
      <c r="W205" s="6"/>
      <c r="X205" s="6"/>
      <c r="Y205" s="6" t="s">
        <v>363</v>
      </c>
      <c r="Z205" s="6" t="s">
        <v>363</v>
      </c>
      <c r="AA205" s="6"/>
      <c r="AB205" s="6"/>
      <c r="AC205" s="6" t="s">
        <v>363</v>
      </c>
      <c r="AD205" s="6" t="s">
        <v>363</v>
      </c>
      <c r="AE205" s="6"/>
      <c r="AF205" s="6"/>
      <c r="AG205" s="6" t="s">
        <v>360</v>
      </c>
      <c r="AH205" s="6" t="s">
        <v>363</v>
      </c>
      <c r="AI205" s="6"/>
      <c r="AJ205" s="6"/>
      <c r="AK205" s="6" t="s">
        <v>360</v>
      </c>
      <c r="AL205" s="6" t="s">
        <v>360</v>
      </c>
      <c r="AM205" s="6"/>
      <c r="AN205" s="6"/>
      <c r="AO205" s="6"/>
      <c r="AP205" s="6" t="s">
        <v>363</v>
      </c>
      <c r="AQ205" s="6" t="s">
        <v>363</v>
      </c>
      <c r="AR205" s="6"/>
      <c r="AS205" s="6"/>
      <c r="AT205" s="6" t="s">
        <v>360</v>
      </c>
      <c r="AU205" s="6" t="s">
        <v>363</v>
      </c>
      <c r="AV205" s="6"/>
      <c r="AW205" s="6"/>
      <c r="AX205" s="6" t="s">
        <v>363</v>
      </c>
      <c r="AY205" s="6" t="s">
        <v>363</v>
      </c>
      <c r="AZ205" s="6"/>
      <c r="BA205" s="6"/>
      <c r="BB205" s="6" t="s">
        <v>360</v>
      </c>
      <c r="BC205" s="6" t="s">
        <v>363</v>
      </c>
      <c r="BD205" s="6"/>
      <c r="BE205" s="6"/>
      <c r="BF205" s="6" t="s">
        <v>363</v>
      </c>
      <c r="BG205" s="6" t="s">
        <v>363</v>
      </c>
      <c r="BH205" s="6"/>
      <c r="BI205" s="6"/>
      <c r="BJ205" s="6" t="s">
        <v>360</v>
      </c>
      <c r="BK205" s="6" t="s">
        <v>363</v>
      </c>
      <c r="BL205" s="6"/>
      <c r="BM205" s="6"/>
      <c r="BN205" s="6" t="s">
        <v>360</v>
      </c>
      <c r="BO205" s="6" t="s">
        <v>363</v>
      </c>
      <c r="BP205" s="6"/>
      <c r="BQ205" s="6"/>
      <c r="BR205" s="6" t="s">
        <v>363</v>
      </c>
      <c r="BS205" s="6"/>
      <c r="BT205" s="6" t="s">
        <v>363</v>
      </c>
      <c r="BU205" s="6"/>
      <c r="BV205" s="6" t="s">
        <v>360</v>
      </c>
      <c r="BW205" s="6"/>
      <c r="BX205" s="6" t="s">
        <v>348</v>
      </c>
      <c r="BY205" s="6" t="s">
        <v>293</v>
      </c>
      <c r="BZ205" s="6" t="s">
        <v>363</v>
      </c>
      <c r="CA205" s="6" t="s">
        <v>294</v>
      </c>
    </row>
    <row r="206" spans="1:79" ht="15" customHeight="1" x14ac:dyDescent="0.25">
      <c r="A206" s="11" t="s">
        <v>250</v>
      </c>
      <c r="B206" s="6" t="s">
        <v>360</v>
      </c>
      <c r="C206" s="6"/>
      <c r="D206" s="6" t="s">
        <v>363</v>
      </c>
      <c r="E206" s="6"/>
      <c r="F206" s="6" t="s">
        <v>363</v>
      </c>
      <c r="G206" s="6" t="s">
        <v>360</v>
      </c>
      <c r="H206" s="7" t="s">
        <v>587</v>
      </c>
      <c r="I206" s="6"/>
      <c r="J206" s="6" t="s">
        <v>360</v>
      </c>
      <c r="K206" s="6" t="s">
        <v>360</v>
      </c>
      <c r="L206" s="6" t="s">
        <v>360</v>
      </c>
      <c r="M206" s="6" t="s">
        <v>360</v>
      </c>
      <c r="N206" s="7" t="s">
        <v>588</v>
      </c>
      <c r="O206" s="6" t="s">
        <v>360</v>
      </c>
      <c r="P206" s="6">
        <v>3</v>
      </c>
      <c r="Q206" s="6" t="s">
        <v>360</v>
      </c>
      <c r="R206" s="6" t="s">
        <v>589</v>
      </c>
      <c r="S206" s="6" t="s">
        <v>360</v>
      </c>
      <c r="T206" s="7" t="s">
        <v>590</v>
      </c>
      <c r="U206" s="6" t="s">
        <v>363</v>
      </c>
      <c r="V206" s="6" t="s">
        <v>363</v>
      </c>
      <c r="W206" s="6"/>
      <c r="X206" s="6"/>
      <c r="Y206" s="6" t="s">
        <v>363</v>
      </c>
      <c r="Z206" s="6" t="s">
        <v>363</v>
      </c>
      <c r="AA206" s="6"/>
      <c r="AB206" s="6"/>
      <c r="AC206" s="6" t="s">
        <v>360</v>
      </c>
      <c r="AD206" s="6"/>
      <c r="AE206" s="6"/>
      <c r="AF206" s="6"/>
      <c r="AG206" s="6" t="s">
        <v>360</v>
      </c>
      <c r="AH206" s="6" t="s">
        <v>360</v>
      </c>
      <c r="AI206" s="6"/>
      <c r="AJ206" s="6"/>
      <c r="AK206" s="6" t="s">
        <v>360</v>
      </c>
      <c r="AL206" s="6" t="s">
        <v>360</v>
      </c>
      <c r="AM206" s="6"/>
      <c r="AN206" s="6"/>
      <c r="AO206" s="6" t="s">
        <v>591</v>
      </c>
      <c r="AP206" s="6" t="s">
        <v>363</v>
      </c>
      <c r="AQ206" s="6" t="s">
        <v>363</v>
      </c>
      <c r="AR206" s="6"/>
      <c r="AS206" s="6"/>
      <c r="AT206" s="6" t="s">
        <v>360</v>
      </c>
      <c r="AU206" s="6" t="s">
        <v>363</v>
      </c>
      <c r="AV206" s="6"/>
      <c r="AW206" s="6"/>
      <c r="AX206" s="6" t="s">
        <v>360</v>
      </c>
      <c r="AY206" s="6" t="s">
        <v>360</v>
      </c>
      <c r="AZ206" s="6"/>
      <c r="BA206" s="6"/>
      <c r="BB206" s="6" t="s">
        <v>360</v>
      </c>
      <c r="BC206" s="6" t="s">
        <v>360</v>
      </c>
      <c r="BD206" s="6"/>
      <c r="BE206" s="6"/>
      <c r="BF206" s="6" t="s">
        <v>360</v>
      </c>
      <c r="BG206" s="6" t="s">
        <v>360</v>
      </c>
      <c r="BH206" s="6"/>
      <c r="BI206" s="6"/>
      <c r="BJ206" s="6" t="s">
        <v>360</v>
      </c>
      <c r="BK206" s="6" t="s">
        <v>360</v>
      </c>
      <c r="BL206" s="6"/>
      <c r="BM206" s="6"/>
      <c r="BN206" s="6" t="s">
        <v>360</v>
      </c>
      <c r="BO206" s="6" t="s">
        <v>363</v>
      </c>
      <c r="BP206" s="6"/>
      <c r="BQ206" s="6"/>
      <c r="BR206" s="6" t="s">
        <v>360</v>
      </c>
      <c r="BS206" s="6"/>
      <c r="BT206" s="6" t="s">
        <v>360</v>
      </c>
      <c r="BU206" s="6"/>
      <c r="BV206" s="6" t="s">
        <v>360</v>
      </c>
      <c r="BW206" s="6"/>
      <c r="BX206" s="6" t="s">
        <v>360</v>
      </c>
      <c r="BY206" s="7" t="s">
        <v>592</v>
      </c>
      <c r="BZ206" s="6" t="s">
        <v>360</v>
      </c>
      <c r="CA206" s="7" t="s">
        <v>593</v>
      </c>
    </row>
    <row r="207" spans="1:79" ht="15" customHeight="1" x14ac:dyDescent="0.25">
      <c r="A207" s="11" t="s">
        <v>251</v>
      </c>
      <c r="B207" s="6" t="s">
        <v>360</v>
      </c>
      <c r="C207" s="6"/>
      <c r="D207" s="6" t="s">
        <v>363</v>
      </c>
      <c r="E207" s="6" t="s">
        <v>865</v>
      </c>
      <c r="F207" s="6" t="s">
        <v>363</v>
      </c>
      <c r="G207" s="6" t="s">
        <v>363</v>
      </c>
      <c r="H207" s="6" t="s">
        <v>866</v>
      </c>
      <c r="I207" s="6"/>
      <c r="J207" s="6" t="s">
        <v>360</v>
      </c>
      <c r="K207" s="6" t="s">
        <v>363</v>
      </c>
      <c r="L207" s="6" t="s">
        <v>363</v>
      </c>
      <c r="M207" s="6" t="s">
        <v>360</v>
      </c>
      <c r="N207" s="7" t="s">
        <v>867</v>
      </c>
      <c r="O207" s="6" t="s">
        <v>360</v>
      </c>
      <c r="P207" s="6"/>
      <c r="Q207" s="6" t="s">
        <v>363</v>
      </c>
      <c r="R207" s="6"/>
      <c r="S207" s="6" t="s">
        <v>360</v>
      </c>
      <c r="T207" s="6" t="s">
        <v>868</v>
      </c>
      <c r="U207" s="6" t="s">
        <v>360</v>
      </c>
      <c r="V207" s="6" t="s">
        <v>360</v>
      </c>
      <c r="W207" s="6"/>
      <c r="X207" s="6"/>
      <c r="Y207" s="6" t="s">
        <v>363</v>
      </c>
      <c r="Z207" s="6" t="s">
        <v>363</v>
      </c>
      <c r="AA207" s="6"/>
      <c r="AB207" s="6"/>
      <c r="AC207" s="6" t="s">
        <v>404</v>
      </c>
      <c r="AD207" s="6" t="s">
        <v>404</v>
      </c>
      <c r="AE207" s="6"/>
      <c r="AF207" s="6"/>
      <c r="AG207" s="6" t="s">
        <v>360</v>
      </c>
      <c r="AH207" s="6" t="s">
        <v>360</v>
      </c>
      <c r="AI207" s="6"/>
      <c r="AJ207" s="6"/>
      <c r="AK207" s="6" t="s">
        <v>363</v>
      </c>
      <c r="AL207" s="6" t="s">
        <v>363</v>
      </c>
      <c r="AM207" s="6"/>
      <c r="AN207" s="6"/>
      <c r="AO207" s="6"/>
      <c r="AP207" s="6" t="s">
        <v>360</v>
      </c>
      <c r="AQ207" s="6" t="s">
        <v>360</v>
      </c>
      <c r="AR207" s="6"/>
      <c r="AS207" s="6"/>
      <c r="AT207" s="6" t="s">
        <v>360</v>
      </c>
      <c r="AU207" s="6" t="s">
        <v>360</v>
      </c>
      <c r="AV207" s="6"/>
      <c r="AW207" s="6"/>
      <c r="AX207" s="6" t="s">
        <v>360</v>
      </c>
      <c r="AY207" s="6" t="s">
        <v>360</v>
      </c>
      <c r="AZ207" s="6"/>
      <c r="BA207" s="6"/>
      <c r="BB207" s="6" t="s">
        <v>360</v>
      </c>
      <c r="BC207" s="6" t="s">
        <v>360</v>
      </c>
      <c r="BD207" s="6"/>
      <c r="BE207" s="6"/>
      <c r="BF207" s="6" t="s">
        <v>360</v>
      </c>
      <c r="BG207" s="6" t="s">
        <v>360</v>
      </c>
      <c r="BH207" s="6"/>
      <c r="BI207" s="6"/>
      <c r="BJ207" s="6" t="s">
        <v>360</v>
      </c>
      <c r="BK207" s="6" t="s">
        <v>360</v>
      </c>
      <c r="BL207" s="6"/>
      <c r="BM207" s="6"/>
      <c r="BN207" s="6" t="s">
        <v>360</v>
      </c>
      <c r="BO207" s="6" t="s">
        <v>360</v>
      </c>
      <c r="BP207" s="6"/>
      <c r="BQ207" s="6"/>
      <c r="BR207" s="6" t="s">
        <v>360</v>
      </c>
      <c r="BS207" s="6"/>
      <c r="BT207" s="6" t="s">
        <v>360</v>
      </c>
      <c r="BU207" s="6"/>
      <c r="BV207" s="6" t="s">
        <v>360</v>
      </c>
      <c r="BW207" s="6"/>
      <c r="BX207" s="6" t="s">
        <v>360</v>
      </c>
      <c r="BY207" s="6"/>
      <c r="BZ207" s="6" t="s">
        <v>360</v>
      </c>
      <c r="CA207" s="6"/>
    </row>
    <row r="208" spans="1:79" ht="15" customHeight="1" x14ac:dyDescent="0.25">
      <c r="A208" s="11" t="s">
        <v>252</v>
      </c>
      <c r="B208" s="6" t="s">
        <v>360</v>
      </c>
      <c r="C208" s="6">
        <v>230035</v>
      </c>
      <c r="D208" s="6" t="s">
        <v>360</v>
      </c>
      <c r="E208" s="6" t="s">
        <v>898</v>
      </c>
      <c r="F208" s="6" t="s">
        <v>363</v>
      </c>
      <c r="G208" s="6" t="s">
        <v>360</v>
      </c>
      <c r="H208" s="7" t="s">
        <v>899</v>
      </c>
      <c r="I208" s="6"/>
      <c r="J208" s="6" t="s">
        <v>360</v>
      </c>
      <c r="K208" s="6" t="s">
        <v>360</v>
      </c>
      <c r="L208" s="6" t="s">
        <v>360</v>
      </c>
      <c r="M208" s="6" t="s">
        <v>363</v>
      </c>
      <c r="N208" s="6"/>
      <c r="O208" s="6" t="s">
        <v>360</v>
      </c>
      <c r="P208" s="6">
        <v>3</v>
      </c>
      <c r="Q208" s="6" t="s">
        <v>363</v>
      </c>
      <c r="R208" s="6"/>
      <c r="S208" s="6" t="s">
        <v>363</v>
      </c>
      <c r="T208" s="6" t="s">
        <v>900</v>
      </c>
      <c r="U208" s="6" t="s">
        <v>363</v>
      </c>
      <c r="V208" s="6" t="s">
        <v>363</v>
      </c>
      <c r="W208" s="6"/>
      <c r="X208" s="6"/>
      <c r="Y208" s="6" t="s">
        <v>363</v>
      </c>
      <c r="Z208" s="6" t="s">
        <v>363</v>
      </c>
      <c r="AA208" s="6"/>
      <c r="AB208" s="6"/>
      <c r="AC208" s="6" t="s">
        <v>360</v>
      </c>
      <c r="AD208" s="6" t="s">
        <v>360</v>
      </c>
      <c r="AE208" s="6"/>
      <c r="AF208" s="6"/>
      <c r="AG208" s="6" t="s">
        <v>363</v>
      </c>
      <c r="AH208" s="6" t="s">
        <v>363</v>
      </c>
      <c r="AI208" s="6"/>
      <c r="AJ208" s="6"/>
      <c r="AK208" s="6" t="s">
        <v>360</v>
      </c>
      <c r="AL208" s="6" t="s">
        <v>360</v>
      </c>
      <c r="AM208" s="6"/>
      <c r="AN208" s="6">
        <v>208341</v>
      </c>
      <c r="AO208" s="6" t="s">
        <v>277</v>
      </c>
      <c r="AP208" s="6" t="s">
        <v>363</v>
      </c>
      <c r="AQ208" s="6" t="s">
        <v>363</v>
      </c>
      <c r="AR208" s="6"/>
      <c r="AS208" s="6"/>
      <c r="AT208" s="6" t="s">
        <v>363</v>
      </c>
      <c r="AU208" s="6" t="s">
        <v>363</v>
      </c>
      <c r="AV208" s="6"/>
      <c r="AW208" s="6"/>
      <c r="AX208" s="6" t="s">
        <v>360</v>
      </c>
      <c r="AY208" s="6" t="s">
        <v>360</v>
      </c>
      <c r="AZ208" s="6"/>
      <c r="BA208" s="6"/>
      <c r="BB208" s="6" t="s">
        <v>360</v>
      </c>
      <c r="BC208" s="6" t="s">
        <v>360</v>
      </c>
      <c r="BD208" s="6"/>
      <c r="BE208" s="6"/>
      <c r="BF208" s="6" t="s">
        <v>360</v>
      </c>
      <c r="BG208" s="6" t="s">
        <v>360</v>
      </c>
      <c r="BH208" s="6"/>
      <c r="BI208" s="6"/>
      <c r="BJ208" s="6" t="s">
        <v>360</v>
      </c>
      <c r="BK208" s="6" t="s">
        <v>360</v>
      </c>
      <c r="BL208" s="6"/>
      <c r="BM208" s="6"/>
      <c r="BN208" s="6" t="s">
        <v>360</v>
      </c>
      <c r="BO208" s="6" t="s">
        <v>363</v>
      </c>
      <c r="BP208" s="6"/>
      <c r="BQ208" s="6"/>
      <c r="BR208" s="6" t="s">
        <v>360</v>
      </c>
      <c r="BS208" s="6"/>
      <c r="BT208" s="6" t="s">
        <v>360</v>
      </c>
      <c r="BU208" s="6"/>
      <c r="BV208" s="6" t="s">
        <v>360</v>
      </c>
      <c r="BW208" s="6"/>
      <c r="BX208" s="6" t="s">
        <v>348</v>
      </c>
      <c r="BY208" s="6" t="s">
        <v>901</v>
      </c>
      <c r="BZ208" s="6" t="s">
        <v>363</v>
      </c>
      <c r="CA208" s="6" t="s">
        <v>902</v>
      </c>
    </row>
    <row r="209" spans="1:79" ht="15" customHeight="1" x14ac:dyDescent="0.25">
      <c r="A209" s="11" t="s">
        <v>253</v>
      </c>
      <c r="B209" s="6" t="s">
        <v>360</v>
      </c>
      <c r="C209" s="6"/>
      <c r="D209" s="6" t="s">
        <v>363</v>
      </c>
      <c r="E209" s="6"/>
      <c r="F209" s="6" t="s">
        <v>363</v>
      </c>
      <c r="G209" s="6" t="s">
        <v>363</v>
      </c>
      <c r="H209" s="6" t="s">
        <v>776</v>
      </c>
      <c r="I209" s="6"/>
      <c r="J209" s="6" t="s">
        <v>360</v>
      </c>
      <c r="K209" s="6" t="s">
        <v>360</v>
      </c>
      <c r="L209" s="6" t="s">
        <v>363</v>
      </c>
      <c r="M209" s="6" t="s">
        <v>360</v>
      </c>
      <c r="N209" s="6"/>
      <c r="O209" s="6" t="s">
        <v>360</v>
      </c>
      <c r="P209" s="6"/>
      <c r="Q209" s="6" t="s">
        <v>363</v>
      </c>
      <c r="R209" s="6"/>
      <c r="S209" s="6" t="s">
        <v>360</v>
      </c>
      <c r="T209" s="7" t="s">
        <v>777</v>
      </c>
      <c r="U209" s="6" t="s">
        <v>360</v>
      </c>
      <c r="V209" s="6" t="s">
        <v>363</v>
      </c>
      <c r="W209" s="6"/>
      <c r="X209" s="6"/>
      <c r="Y209" s="6" t="s">
        <v>404</v>
      </c>
      <c r="Z209" s="6" t="s">
        <v>404</v>
      </c>
      <c r="AA209" s="6"/>
      <c r="AB209" s="6"/>
      <c r="AC209" s="6" t="s">
        <v>404</v>
      </c>
      <c r="AD209" s="6" t="s">
        <v>404</v>
      </c>
      <c r="AE209" s="6"/>
      <c r="AF209" s="6"/>
      <c r="AG209" s="6" t="s">
        <v>360</v>
      </c>
      <c r="AH209" s="6" t="s">
        <v>363</v>
      </c>
      <c r="AI209" s="6"/>
      <c r="AJ209" s="6"/>
      <c r="AK209" s="6" t="s">
        <v>363</v>
      </c>
      <c r="AL209" s="6" t="s">
        <v>363</v>
      </c>
      <c r="AM209" s="6"/>
      <c r="AN209" s="6"/>
      <c r="AO209" s="6"/>
      <c r="AP209" s="6" t="s">
        <v>360</v>
      </c>
      <c r="AQ209" s="6" t="s">
        <v>363</v>
      </c>
      <c r="AR209" s="6"/>
      <c r="AS209" s="6"/>
      <c r="AT209" s="6" t="s">
        <v>360</v>
      </c>
      <c r="AU209" s="6" t="s">
        <v>363</v>
      </c>
      <c r="AV209" s="6"/>
      <c r="AW209" s="6"/>
      <c r="AX209" s="6" t="s">
        <v>360</v>
      </c>
      <c r="AY209" s="6" t="s">
        <v>363</v>
      </c>
      <c r="AZ209" s="6"/>
      <c r="BA209" s="6"/>
      <c r="BB209" s="6" t="s">
        <v>360</v>
      </c>
      <c r="BC209" s="6" t="s">
        <v>363</v>
      </c>
      <c r="BD209" s="6"/>
      <c r="BE209" s="6"/>
      <c r="BF209" s="6" t="s">
        <v>360</v>
      </c>
      <c r="BG209" s="6" t="s">
        <v>363</v>
      </c>
      <c r="BH209" s="6"/>
      <c r="BI209" s="6"/>
      <c r="BJ209" s="6" t="s">
        <v>360</v>
      </c>
      <c r="BK209" s="6" t="s">
        <v>363</v>
      </c>
      <c r="BL209" s="6"/>
      <c r="BM209" s="6"/>
      <c r="BN209" s="6" t="s">
        <v>360</v>
      </c>
      <c r="BO209" s="6" t="s">
        <v>363</v>
      </c>
      <c r="BP209" s="6"/>
      <c r="BQ209" s="6"/>
      <c r="BR209" s="6" t="s">
        <v>360</v>
      </c>
      <c r="BS209" s="6"/>
      <c r="BT209" s="6" t="s">
        <v>360</v>
      </c>
      <c r="BU209" s="6"/>
      <c r="BV209" s="6" t="s">
        <v>360</v>
      </c>
      <c r="BW209" s="6"/>
      <c r="BX209" s="6" t="s">
        <v>404</v>
      </c>
      <c r="BY209" s="6" t="s">
        <v>404</v>
      </c>
      <c r="BZ209" s="6" t="s">
        <v>404</v>
      </c>
      <c r="CA209" s="6" t="s">
        <v>404</v>
      </c>
    </row>
    <row r="210" spans="1:79" ht="15" customHeight="1" x14ac:dyDescent="0.25">
      <c r="A210" s="11" t="s">
        <v>254</v>
      </c>
      <c r="B210" s="6" t="s">
        <v>360</v>
      </c>
      <c r="C210" s="6">
        <v>150000</v>
      </c>
      <c r="D210" s="6" t="s">
        <v>348</v>
      </c>
      <c r="E210" s="6" t="s">
        <v>597</v>
      </c>
      <c r="F210" s="6" t="s">
        <v>363</v>
      </c>
      <c r="G210" s="6" t="s">
        <v>363</v>
      </c>
      <c r="H210" s="6"/>
      <c r="I210" s="6"/>
      <c r="J210" s="6" t="s">
        <v>363</v>
      </c>
      <c r="K210" s="6" t="s">
        <v>360</v>
      </c>
      <c r="L210" s="6" t="s">
        <v>360</v>
      </c>
      <c r="M210" s="6" t="s">
        <v>360</v>
      </c>
      <c r="N210" s="6" t="s">
        <v>598</v>
      </c>
      <c r="O210" s="6" t="s">
        <v>360</v>
      </c>
      <c r="P210" s="6">
        <v>1</v>
      </c>
      <c r="Q210" s="6" t="s">
        <v>360</v>
      </c>
      <c r="R210" s="6" t="s">
        <v>599</v>
      </c>
      <c r="S210" s="6" t="s">
        <v>360</v>
      </c>
      <c r="T210" s="6" t="s">
        <v>600</v>
      </c>
      <c r="U210" s="6" t="s">
        <v>363</v>
      </c>
      <c r="V210" s="6" t="s">
        <v>363</v>
      </c>
      <c r="W210" s="6"/>
      <c r="X210" s="6"/>
      <c r="Y210" s="6" t="s">
        <v>363</v>
      </c>
      <c r="Z210" s="6" t="s">
        <v>363</v>
      </c>
      <c r="AA210" s="6"/>
      <c r="AB210" s="6"/>
      <c r="AC210" s="6" t="s">
        <v>363</v>
      </c>
      <c r="AD210" s="6" t="s">
        <v>363</v>
      </c>
      <c r="AE210" s="6"/>
      <c r="AF210" s="6"/>
      <c r="AG210" s="6" t="s">
        <v>360</v>
      </c>
      <c r="AH210" s="6" t="s">
        <v>360</v>
      </c>
      <c r="AI210" s="6"/>
      <c r="AJ210" s="6"/>
      <c r="AK210" s="6" t="s">
        <v>360</v>
      </c>
      <c r="AL210" s="6" t="s">
        <v>360</v>
      </c>
      <c r="AM210" s="6"/>
      <c r="AN210" s="6">
        <v>150000</v>
      </c>
      <c r="AO210" s="6" t="s">
        <v>601</v>
      </c>
      <c r="AP210" s="6" t="s">
        <v>360</v>
      </c>
      <c r="AQ210" s="6" t="s">
        <v>363</v>
      </c>
      <c r="AR210" s="6"/>
      <c r="AS210" s="6"/>
      <c r="AT210" s="6" t="s">
        <v>360</v>
      </c>
      <c r="AU210" s="6" t="s">
        <v>360</v>
      </c>
      <c r="AV210" s="6"/>
      <c r="AW210" s="6"/>
      <c r="AX210" s="6" t="s">
        <v>360</v>
      </c>
      <c r="AY210" s="6" t="s">
        <v>360</v>
      </c>
      <c r="AZ210" s="6"/>
      <c r="BA210" s="6"/>
      <c r="BB210" s="6" t="s">
        <v>360</v>
      </c>
      <c r="BC210" s="6" t="s">
        <v>360</v>
      </c>
      <c r="BD210" s="6"/>
      <c r="BE210" s="6"/>
      <c r="BF210" s="6" t="s">
        <v>360</v>
      </c>
      <c r="BG210" s="6" t="s">
        <v>360</v>
      </c>
      <c r="BH210" s="6"/>
      <c r="BI210" s="6"/>
      <c r="BJ210" s="6" t="s">
        <v>360</v>
      </c>
      <c r="BK210" s="6" t="s">
        <v>360</v>
      </c>
      <c r="BL210" s="6"/>
      <c r="BM210" s="6"/>
      <c r="BN210" s="6" t="s">
        <v>360</v>
      </c>
      <c r="BO210" s="6" t="s">
        <v>360</v>
      </c>
      <c r="BP210" s="6"/>
      <c r="BQ210" s="6"/>
      <c r="BR210" s="6" t="s">
        <v>360</v>
      </c>
      <c r="BS210" s="6"/>
      <c r="BT210" s="6" t="s">
        <v>360</v>
      </c>
      <c r="BU210" s="6"/>
      <c r="BV210" s="6" t="s">
        <v>360</v>
      </c>
      <c r="BW210" s="6"/>
      <c r="BX210" s="6" t="s">
        <v>348</v>
      </c>
      <c r="BY210" s="6" t="s">
        <v>602</v>
      </c>
      <c r="BZ210" s="6" t="s">
        <v>348</v>
      </c>
      <c r="CA210" s="6" t="s">
        <v>603</v>
      </c>
    </row>
    <row r="211" spans="1:79" ht="15" customHeight="1" x14ac:dyDescent="0.25">
      <c r="A211" s="11" t="s">
        <v>255</v>
      </c>
      <c r="B211" s="6" t="s">
        <v>1086</v>
      </c>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row>
    <row r="212" spans="1:79" ht="15" customHeight="1" x14ac:dyDescent="0.25">
      <c r="A212" s="11"/>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row>
    <row r="213" spans="1:79" ht="15" customHeight="1" x14ac:dyDescent="0.25">
      <c r="A213" s="41" t="s">
        <v>1164</v>
      </c>
      <c r="B213" s="41"/>
      <c r="C213" s="41"/>
      <c r="D213" s="41"/>
      <c r="E213" s="41"/>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row>
    <row r="214" spans="1:79" ht="15" customHeight="1" x14ac:dyDescent="0.25">
      <c r="A214" s="1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row>
    <row r="215" spans="1:79" ht="15" customHeight="1" x14ac:dyDescent="0.25">
      <c r="A215" s="15" t="s">
        <v>1008</v>
      </c>
      <c r="B215" s="16">
        <f>COUNTIF(B5:B211,"y")+COUNTIF(B5:B211,"n")+COUNTIF(B5:B211,"In development")+COUNTIF(B5:B211,"NHS England")+COUNTIF(B5:B211,"Ask providers")</f>
        <v>201</v>
      </c>
      <c r="C215" s="16"/>
      <c r="D215" s="16">
        <f>COUNTIF(D5:D211,"y")+COUNTIF(D5:D211,"n")+COUNTIF(D5:D211,"In development")+COUNTIF(D5:D211,"NHS England")+COUNTIF(D5:D211,"Ask providers")</f>
        <v>201</v>
      </c>
      <c r="E215" s="16"/>
      <c r="F215" s="16">
        <f>COUNTIF(F5:F211,"y")+COUNTIF(F5:F211,"n")+COUNTIF(F5:F211,"In development")+COUNTIF(F5:F211,"NHS England")+COUNTIF(F5:F211,"Ask providers")</f>
        <v>200</v>
      </c>
      <c r="G215" s="16">
        <f>COUNTIF(G5:G211,"y")+COUNTIF(G5:G211,"n")+COUNTIF(G5:G211,"In development")+COUNTIF(G5:G211,"NHS England")+COUNTIF(G5:G211,"Ask providers")</f>
        <v>199</v>
      </c>
      <c r="H215" s="16"/>
      <c r="I215" s="16"/>
      <c r="J215" s="16">
        <f>COUNTIF(J5:J211,"y")+COUNTIF(J5:J211,"n")+COUNTIF(J5:J211,"In development")+COUNTIF(J5:J211,"NHS England")+COUNTIF(J5:J211,"Ask providers")</f>
        <v>200</v>
      </c>
      <c r="K215" s="16">
        <f>COUNTIF(K5:K211,"y")+COUNTIF(K5:K211,"n")+COUNTIF(K5:K211,"In development")+COUNTIF(K5:K211,"NHS England")+COUNTIF(K5:K211,"Ask providers")</f>
        <v>200</v>
      </c>
      <c r="L215" s="16">
        <f>COUNTIF(L5:L211,"y")+COUNTIF(L5:L211,"n")+COUNTIF(L5:L211,"In development")+COUNTIF(L5:L211,"NHS England")+COUNTIF(L5:L211,"Ask providers")</f>
        <v>199</v>
      </c>
      <c r="M215" s="16">
        <f>COUNTIF(M5:M211,"y")+COUNTIF(M5:M211,"n")+COUNTIF(M5:M211,"In development")+COUNTIF(M5:M211,"NHS England")+COUNTIF(M5:M211,"Ask providers")</f>
        <v>201</v>
      </c>
      <c r="N215" s="16"/>
      <c r="O215" s="16">
        <f>COUNTIF(O5:O211,"y")+COUNTIF(O5:O211,"n")+COUNTIF(O5:O211,"In development")+COUNTIF(O5:O211,"NHS England")+COUNTIF(O5:O211,"Ask providers")</f>
        <v>198</v>
      </c>
      <c r="P215" s="16"/>
      <c r="Q215" s="16">
        <f>COUNTIF(Q5:Q211,"y")+COUNTIF(Q5:Q211,"n")+COUNTIF(Q5:Q211,"In development")+COUNTIF(Q5:Q211,"NHS England")+COUNTIF(Q5:Q211,"Ask providers")</f>
        <v>199</v>
      </c>
      <c r="R215" s="16"/>
      <c r="S215" s="16">
        <f>COUNTIF(S5:S211,"y")+COUNTIF(S5:S211,"n")+COUNTIF(S5:S211,"In development")+COUNTIF(S5:S211,"NHS England")+COUNTIF(S5:S211,"Ask providers")</f>
        <v>199</v>
      </c>
      <c r="T215" s="16"/>
      <c r="U215" s="16">
        <f>COUNTIF(U5:U211,"y")+COUNTIF(U5:U211,"n")+COUNTIF(U5:U211,"In development")+COUNTIF(U5:U211,"NHS England")+COUNTIF(U5:U211,"Ask providers")</f>
        <v>189</v>
      </c>
      <c r="V215" s="16">
        <f>COUNTIF(V5:V211,"y")+COUNTIF(V5:V211,"n")+COUNTIF(V5:V211,"In development")+COUNTIF(V5:V211,"NHS England")+COUNTIF(V5:V211,"Ask providers")</f>
        <v>186</v>
      </c>
      <c r="W215" s="16"/>
      <c r="X215" s="16"/>
      <c r="Y215" s="16">
        <f>COUNTIF(Y5:Y211,"y")+COUNTIF(Y5:Y211,"n")+COUNTIF(Y5:Y211,"In development")+COUNTIF(Y5:Y211,"NHS England")+COUNTIF(Y5:Y211,"Ask providers")</f>
        <v>187</v>
      </c>
      <c r="Z215" s="16">
        <f>COUNTIF(Z5:Z211,"y")+COUNTIF(Z5:Z211,"n")+COUNTIF(Z5:Z211,"In development")+COUNTIF(Z5:Z211,"NHS England")+COUNTIF(Z5:Z211,"Ask providers")</f>
        <v>187</v>
      </c>
      <c r="AA215" s="16"/>
      <c r="AB215" s="16"/>
      <c r="AC215" s="16">
        <f>COUNTIF(AC5:AC211,"y")+COUNTIF(AC5:AC211,"n")+COUNTIF(AC5:AC211,"In development")+COUNTIF(AC5:AC211,"NHS England")+COUNTIF(AC5:AC211,"Ask providers")</f>
        <v>193</v>
      </c>
      <c r="AD215" s="16">
        <f>COUNTIF(AD5:AD211,"y")+COUNTIF(AD5:AD211,"n")+COUNTIF(AD5:AD211,"In development")+COUNTIF(AD5:AD211,"NHS England")+COUNTIF(AD5:AD211,"Ask providers")</f>
        <v>190</v>
      </c>
      <c r="AE215" s="16"/>
      <c r="AF215" s="16"/>
      <c r="AG215" s="16">
        <f>COUNTIF(AG5:AG211,"y")+COUNTIF(AG5:AG211,"n")+COUNTIF(AG5:AG211,"In development")+COUNTIF(AG5:AG211,"NHS England")+COUNTIF(AG5:AG211,"Ask providers")</f>
        <v>193</v>
      </c>
      <c r="AH215" s="16">
        <f>COUNTIF(AH5:AH211,"y")+COUNTIF(AH5:AH211,"n")+COUNTIF(AH5:AH211,"In development")+COUNTIF(AH5:AH211,"NHS England")+COUNTIF(AH5:AH211,"Ask providers")</f>
        <v>187</v>
      </c>
      <c r="AI215" s="16"/>
      <c r="AJ215" s="16"/>
      <c r="AK215" s="16">
        <f>COUNTIF(AK5:AK211,"y")+COUNTIF(AK5:AK211,"n")+COUNTIF(AK5:AK211,"In development")+COUNTIF(AK5:AK211,"NHS England")+COUNTIF(AK5:AK211,"Ask providers")</f>
        <v>195</v>
      </c>
      <c r="AL215" s="16">
        <f>COUNTIF(AL5:AL211,"y")+COUNTIF(AL5:AL211,"n")+COUNTIF(AL5:AL211,"In development")+COUNTIF(AL5:AL211,"NHS England")+COUNTIF(AL5:AL211,"Ask providers")</f>
        <v>193</v>
      </c>
      <c r="AM215" s="16"/>
      <c r="AN215" s="16"/>
      <c r="AO215" s="16"/>
      <c r="AP215" s="16">
        <f>COUNTIF(AP5:AP211,"y")+COUNTIF(AP5:AP211,"n")+COUNTIF(AP5:AP211,"In development")+COUNTIF(AP5:AP211,"NHS England")+COUNTIF(AP5:AP211,"Ask providers")</f>
        <v>192</v>
      </c>
      <c r="AQ215" s="16">
        <f>COUNTIF(AQ5:AQ211,"y")+COUNTIF(AQ5:AQ211,"n")+COUNTIF(AQ5:AQ211,"In development")+COUNTIF(AQ5:AQ211,"NHS England")+COUNTIF(AQ5:AQ211,"Ask providers")</f>
        <v>190</v>
      </c>
      <c r="AR215" s="16"/>
      <c r="AS215" s="16"/>
      <c r="AT215" s="16">
        <f>COUNTIF(AT5:AT211,"y")+COUNTIF(AT5:AT211,"n")+COUNTIF(AT5:AT211,"In development")+COUNTIF(AT5:AT211,"NHS England")+COUNTIF(AT5:AT211,"Ask providers")</f>
        <v>198</v>
      </c>
      <c r="AU215" s="16">
        <f>COUNTIF(AU5:AU211,"y")+COUNTIF(AU5:AU211,"n")+COUNTIF(AU5:AU211,"In development")+COUNTIF(AU5:AU211,"NHS England")+COUNTIF(AU5:AU211,"Ask providers")</f>
        <v>188</v>
      </c>
      <c r="AV215" s="16"/>
      <c r="AW215" s="16"/>
      <c r="AX215" s="16">
        <f>COUNTIF(AX5:AX211,"y")+COUNTIF(AX5:AX211,"n")+COUNTIF(AX5:AX211,"In development")+COUNTIF(AX5:AX211,"NHS England")+COUNTIF(AX5:AX211,"Ask providers")</f>
        <v>197</v>
      </c>
      <c r="AY215" s="16">
        <f>COUNTIF(AY5:AY211,"y")+COUNTIF(AY5:AY211,"n")+COUNTIF(AY5:AY211,"In development")+COUNTIF(AY5:AY211,"NHS England")+COUNTIF(AY5:AY211,"Ask providers")</f>
        <v>189</v>
      </c>
      <c r="AZ215" s="16"/>
      <c r="BA215" s="16"/>
      <c r="BB215" s="16">
        <f>COUNTIF(BB5:BB211,"y")+COUNTIF(BB5:BB211,"n")+COUNTIF(BB5:BB211,"In development")+COUNTIF(BB5:BB211,"NHS England")+COUNTIF(BB5:BB211,"Ask providers")</f>
        <v>197</v>
      </c>
      <c r="BC215" s="16">
        <f>COUNTIF(BC5:BC211,"y")+COUNTIF(BC5:BC211,"n")+COUNTIF(BC5:BC211,"In development")+COUNTIF(BC5:BC211,"NHS England")+COUNTIF(BC5:BC211,"Ask providers")</f>
        <v>189</v>
      </c>
      <c r="BD215" s="16"/>
      <c r="BE215" s="16"/>
      <c r="BF215" s="16">
        <f>COUNTIF(BF5:BF211,"y")+COUNTIF(BF5:BF211,"n")+COUNTIF(BF5:BF211,"In development")+COUNTIF(BF5:BF211,"NHS England")+COUNTIF(BF5:BF211,"Ask providers")</f>
        <v>197</v>
      </c>
      <c r="BG215" s="16">
        <f>COUNTIF(BG5:BG211,"y")+COUNTIF(BG5:BG211,"n")+COUNTIF(BG5:BG211,"In development")+COUNTIF(BG5:BG211,"NHS England")+COUNTIF(BG5:BG211,"Ask providers")</f>
        <v>189</v>
      </c>
      <c r="BH215" s="16"/>
      <c r="BI215" s="16"/>
      <c r="BJ215" s="16">
        <f>COUNTIF(BJ5:BJ211,"y")+COUNTIF(BJ5:BJ211,"n")+COUNTIF(BJ5:BJ211,"In development")+COUNTIF(BJ5:BJ211,"NHS England")+COUNTIF(BJ5:BJ211,"Ask providers")</f>
        <v>197</v>
      </c>
      <c r="BK215" s="16">
        <f>COUNTIF(BK5:BK211,"y")+COUNTIF(BK5:BK211,"n")+COUNTIF(BK5:BK211,"In development")+COUNTIF(BK5:BK211,"NHS England")+COUNTIF(BK5:BK211,"Ask providers")</f>
        <v>189</v>
      </c>
      <c r="BL215" s="16"/>
      <c r="BM215" s="16"/>
      <c r="BN215" s="16">
        <f>COUNTIF(BN5:BN211,"y")+COUNTIF(BN5:BN211,"n")+COUNTIF(BN5:BN211,"In development")+COUNTIF(BN5:BN211,"NHS England")+COUNTIF(BN5:BN211,"Ask providers")</f>
        <v>197</v>
      </c>
      <c r="BO215" s="16">
        <f>COUNTIF(BO5:BO211,"y")+COUNTIF(BO5:BO211,"n")+COUNTIF(BO5:BO211,"In development")+COUNTIF(BO5:BO211,"NHS England")+COUNTIF(BO5:BO211,"Ask providers")</f>
        <v>190</v>
      </c>
      <c r="BP215" s="16"/>
      <c r="BQ215" s="16"/>
      <c r="BR215" s="16">
        <f>COUNTIF(BR5:BR211,"y")+COUNTIF(BR5:BR211,"n")+COUNTIF(BR5:BR211,"In development")+COUNTIF(BR5:BR211,"NHS England")+COUNTIF(BR5:BR211,"Ask providers")</f>
        <v>200</v>
      </c>
      <c r="BS215" s="16"/>
      <c r="BT215" s="16">
        <f>COUNTIF(BT5:BT211,"y")+COUNTIF(BT5:BT211,"n")+COUNTIF(BT5:BT211,"In development")+COUNTIF(BT5:BT211,"NHS England")+COUNTIF(BT5:BT211,"Ask providers")</f>
        <v>197</v>
      </c>
      <c r="BU215" s="16"/>
      <c r="BV215" s="16">
        <f>COUNTIF(BV5:BV211,"y")+COUNTIF(BV5:BV211,"n")+COUNTIF(BV5:BV211,"In development")+COUNTIF(BV5:BV211,"NHS England")+COUNTIF(BV5:BV211,"Ask providers")</f>
        <v>198</v>
      </c>
      <c r="BW215" s="16"/>
      <c r="BX215" s="16">
        <f>COUNTIF(BX5:BX211,"y")+COUNTIF(BX5:BX211,"n")+COUNTIF(BX5:BX211,"In development")+COUNTIF(BX5:BX211,"NHS England")+COUNTIF(BX5:BX211,"Ask providers")</f>
        <v>198</v>
      </c>
      <c r="BY215" s="16"/>
      <c r="BZ215" s="16">
        <f>COUNTIF(BZ5:BZ211,"y")+COUNTIF(BZ5:BZ211,"n")+COUNTIF(BZ5:BZ211,"In development")+COUNTIF(BZ5:BZ211,"NHS England")+COUNTIF(BZ5:BZ211,"Ask providers")</f>
        <v>196</v>
      </c>
      <c r="CA215" s="6"/>
    </row>
    <row r="216" spans="1:79" ht="15" customHeight="1" x14ac:dyDescent="0.25">
      <c r="A216" s="15" t="s">
        <v>1009</v>
      </c>
      <c r="B216" s="16">
        <f>COUNTIF(B5:B211,"y")</f>
        <v>198</v>
      </c>
      <c r="C216" s="16"/>
      <c r="D216" s="16">
        <f>COUNTIF(D5:D211,"y")</f>
        <v>34</v>
      </c>
      <c r="E216" s="16"/>
      <c r="F216" s="16">
        <f>COUNTIF(F5:F211,"y")</f>
        <v>47</v>
      </c>
      <c r="G216" s="16">
        <f>COUNTIF(G5:G211,"y")</f>
        <v>86</v>
      </c>
      <c r="H216" s="16"/>
      <c r="I216" s="18"/>
      <c r="J216" s="16">
        <f>COUNTIF(J5:J211,"y")</f>
        <v>137</v>
      </c>
      <c r="K216" s="16">
        <f>COUNTIF(K5:K211,"y")</f>
        <v>187</v>
      </c>
      <c r="L216" s="16">
        <f>COUNTIF(L5:L211,"y")</f>
        <v>127</v>
      </c>
      <c r="M216" s="16">
        <f>COUNTIF(M5:M211,"y")</f>
        <v>171</v>
      </c>
      <c r="N216" s="16"/>
      <c r="O216" s="16">
        <f>COUNTIF(O5:O211,"y")</f>
        <v>189</v>
      </c>
      <c r="P216" s="16"/>
      <c r="Q216" s="16">
        <f>COUNTIF(Q5:Q211,"y")</f>
        <v>167</v>
      </c>
      <c r="R216" s="16"/>
      <c r="S216" s="16">
        <f>COUNTIF(S5:S211,"y")</f>
        <v>169</v>
      </c>
      <c r="T216" s="16"/>
      <c r="U216" s="16">
        <f>COUNTIF(U5:U211,"y")</f>
        <v>62</v>
      </c>
      <c r="V216" s="16">
        <f>COUNTIF(V5:V211,"y")</f>
        <v>48</v>
      </c>
      <c r="W216" s="16"/>
      <c r="X216" s="16"/>
      <c r="Y216" s="16">
        <f>COUNTIF(Y5:Y211,"y")</f>
        <v>54</v>
      </c>
      <c r="Z216" s="16">
        <f>COUNTIF(Z5:Z211,"y")</f>
        <v>41</v>
      </c>
      <c r="AA216" s="16"/>
      <c r="AB216" s="16"/>
      <c r="AC216" s="16">
        <f>COUNTIF(AC5:AC211,"y")</f>
        <v>107</v>
      </c>
      <c r="AD216" s="16">
        <f>COUNTIF(AD5:AD211,"y")</f>
        <v>84</v>
      </c>
      <c r="AE216" s="16"/>
      <c r="AF216" s="16"/>
      <c r="AG216" s="16">
        <f>COUNTIF(AG5:AG211,"y")</f>
        <v>180</v>
      </c>
      <c r="AH216" s="16">
        <f>COUNTIF(AH5:AH211,"y")</f>
        <v>125</v>
      </c>
      <c r="AI216" s="16"/>
      <c r="AJ216" s="16"/>
      <c r="AK216" s="16">
        <f>COUNTIF(AK5:AK211,"y")</f>
        <v>153</v>
      </c>
      <c r="AL216" s="16">
        <f>COUNTIF(AL5:AL211,"y")</f>
        <v>146</v>
      </c>
      <c r="AM216" s="16"/>
      <c r="AN216" s="16"/>
      <c r="AO216" s="16"/>
      <c r="AP216" s="16">
        <f>COUNTIF(AP5:AP211,"y")</f>
        <v>124</v>
      </c>
      <c r="AQ216" s="16">
        <f>COUNTIF(AQ5:AQ211,"y")</f>
        <v>55</v>
      </c>
      <c r="AR216" s="16"/>
      <c r="AS216" s="16"/>
      <c r="AT216" s="16">
        <f>COUNTIF(AT5:AT211,"y")</f>
        <v>168</v>
      </c>
      <c r="AU216" s="16">
        <f>COUNTIF(AU5:AU211,"y")</f>
        <v>88</v>
      </c>
      <c r="AV216" s="16"/>
      <c r="AW216" s="16"/>
      <c r="AX216" s="16">
        <f>COUNTIF(AX5:AX211,"y")</f>
        <v>160</v>
      </c>
      <c r="AY216" s="16">
        <f>COUNTIF(AY5:AY211,"y")</f>
        <v>104</v>
      </c>
      <c r="AZ216" s="16"/>
      <c r="BA216" s="16"/>
      <c r="BB216" s="16">
        <f>COUNTIF(BB5:BB211,"y")</f>
        <v>164</v>
      </c>
      <c r="BC216" s="16">
        <f>COUNTIF(BC5:BC211,"y")</f>
        <v>105</v>
      </c>
      <c r="BD216" s="16"/>
      <c r="BE216" s="16"/>
      <c r="BF216" s="16">
        <f>COUNTIF(BF5:BF211,"y")</f>
        <v>160</v>
      </c>
      <c r="BG216" s="16">
        <f>COUNTIF(BG5:BG211,"y")</f>
        <v>105</v>
      </c>
      <c r="BH216" s="16"/>
      <c r="BI216" s="16"/>
      <c r="BJ216" s="16">
        <f>COUNTIF(BJ5:BJ211,"y")</f>
        <v>164</v>
      </c>
      <c r="BK216" s="16">
        <f>COUNTIF(BK5:BK211,"y")</f>
        <v>104</v>
      </c>
      <c r="BL216" s="16"/>
      <c r="BM216" s="16"/>
      <c r="BN216" s="16">
        <f>COUNTIF(BN5:BN211,"y")</f>
        <v>188</v>
      </c>
      <c r="BO216" s="16">
        <f>COUNTIF(BO5:BO211,"y")</f>
        <v>100</v>
      </c>
      <c r="BP216" s="16"/>
      <c r="BQ216" s="16"/>
      <c r="BR216" s="16">
        <f>COUNTIF(BR5:BR211,"y")</f>
        <v>167</v>
      </c>
      <c r="BS216" s="16"/>
      <c r="BT216" s="16">
        <f>COUNTIF(BT5:BT211,"y")</f>
        <v>147</v>
      </c>
      <c r="BU216" s="16"/>
      <c r="BV216" s="16">
        <f>COUNTIF(BV5:BV211,"y")</f>
        <v>185</v>
      </c>
      <c r="BW216" s="16"/>
      <c r="BX216" s="16">
        <f>COUNTIF(BX5:BX211,"y")</f>
        <v>63</v>
      </c>
      <c r="BY216" s="16"/>
      <c r="BZ216" s="16">
        <f>COUNTIF(BZ5:BZ211,"y")</f>
        <v>70</v>
      </c>
      <c r="CA216" s="6"/>
    </row>
    <row r="217" spans="1:79" ht="15" customHeight="1" x14ac:dyDescent="0.25">
      <c r="A217" s="15" t="s">
        <v>1010</v>
      </c>
      <c r="B217" s="16">
        <f>COUNTIF(B5:B211,"In development")</f>
        <v>0</v>
      </c>
      <c r="C217" s="16"/>
      <c r="D217" s="16">
        <f>COUNTIF(D5:D211,"In development")</f>
        <v>36</v>
      </c>
      <c r="E217" s="16"/>
      <c r="F217" s="16">
        <f>COUNTIF(F5:F211,"In development")</f>
        <v>0</v>
      </c>
      <c r="G217" s="16">
        <f>COUNTIF(G5:G211,"In development")</f>
        <v>0</v>
      </c>
      <c r="H217" s="16"/>
      <c r="I217" s="16"/>
      <c r="J217" s="16">
        <f>COUNTIF(J5:J211,"In development")</f>
        <v>0</v>
      </c>
      <c r="K217" s="16">
        <f>COUNTIF(K5:K211,"In development")</f>
        <v>0</v>
      </c>
      <c r="L217" s="16">
        <f>COUNTIF(L5:L211,"In development")</f>
        <v>0</v>
      </c>
      <c r="M217" s="16">
        <f>COUNTIF(M5:M211,"In development")</f>
        <v>0</v>
      </c>
      <c r="N217" s="16"/>
      <c r="O217" s="16">
        <f>COUNTIF(O5:O211,"In development")</f>
        <v>0</v>
      </c>
      <c r="P217" s="16"/>
      <c r="Q217" s="16">
        <f>COUNTIF(Q5:Q211,"In development")</f>
        <v>0</v>
      </c>
      <c r="R217" s="16"/>
      <c r="S217" s="16">
        <f>COUNTIF(S5:S211,"In development")</f>
        <v>0</v>
      </c>
      <c r="T217" s="16"/>
      <c r="U217" s="16">
        <f>COUNTIF(U5:U211,"In development")</f>
        <v>0</v>
      </c>
      <c r="V217" s="16">
        <f>COUNTIF(V5:V211,"In development")</f>
        <v>0</v>
      </c>
      <c r="W217" s="16"/>
      <c r="X217" s="16"/>
      <c r="Y217" s="16">
        <f>COUNTIF(Y5:Y211,"In development")</f>
        <v>0</v>
      </c>
      <c r="Z217" s="16">
        <f>COUNTIF(Z5:Z211,"In development")</f>
        <v>0</v>
      </c>
      <c r="AA217" s="16"/>
      <c r="AB217" s="16"/>
      <c r="AC217" s="16">
        <f>COUNTIF(AC5:AC211,"In development")</f>
        <v>0</v>
      </c>
      <c r="AD217" s="16">
        <f>COUNTIF(AD5:AD211,"In development")</f>
        <v>0</v>
      </c>
      <c r="AE217" s="16"/>
      <c r="AF217" s="16"/>
      <c r="AG217" s="16">
        <f>COUNTIF(AG5:AG211,"In development")</f>
        <v>0</v>
      </c>
      <c r="AH217" s="16">
        <f>COUNTIF(AH5:AH211,"In development")</f>
        <v>0</v>
      </c>
      <c r="AI217" s="16"/>
      <c r="AJ217" s="16"/>
      <c r="AK217" s="16">
        <f>COUNTIF(AK5:AK211,"In development")</f>
        <v>0</v>
      </c>
      <c r="AL217" s="16">
        <f>COUNTIF(AL5:AL211,"In development")</f>
        <v>0</v>
      </c>
      <c r="AM217" s="16"/>
      <c r="AN217" s="16"/>
      <c r="AO217" s="16"/>
      <c r="AP217" s="16">
        <f>COUNTIF(AP5:AP211,"In development")</f>
        <v>0</v>
      </c>
      <c r="AQ217" s="16">
        <f>COUNTIF(AQ5:AQ211,"In development")</f>
        <v>0</v>
      </c>
      <c r="AR217" s="16"/>
      <c r="AS217" s="16"/>
      <c r="AT217" s="16">
        <f>COUNTIF(AT5:AT211,"In development")</f>
        <v>0</v>
      </c>
      <c r="AU217" s="16">
        <f>COUNTIF(AU5:AU211,"In development")</f>
        <v>0</v>
      </c>
      <c r="AV217" s="16"/>
      <c r="AW217" s="16"/>
      <c r="AX217" s="16">
        <f>COUNTIF(AX5:AX211,"In development")</f>
        <v>0</v>
      </c>
      <c r="AY217" s="16">
        <f>COUNTIF(AY5:AY211,"In development")</f>
        <v>0</v>
      </c>
      <c r="AZ217" s="16"/>
      <c r="BA217" s="16"/>
      <c r="BB217" s="16">
        <f>COUNTIF(BB5:BB211,"In development")</f>
        <v>0</v>
      </c>
      <c r="BC217" s="16">
        <f>COUNTIF(BC5:BC211,"In development")</f>
        <v>0</v>
      </c>
      <c r="BD217" s="16"/>
      <c r="BE217" s="16"/>
      <c r="BF217" s="16">
        <f>COUNTIF(BF5:BF211,"In development")</f>
        <v>0</v>
      </c>
      <c r="BG217" s="16">
        <f>COUNTIF(BG5:BG211,"In development")</f>
        <v>0</v>
      </c>
      <c r="BH217" s="16"/>
      <c r="BI217" s="16"/>
      <c r="BJ217" s="16">
        <f>COUNTIF(BJ5:BJ211,"In development")</f>
        <v>0</v>
      </c>
      <c r="BK217" s="16">
        <f>COUNTIF(BK5:BK211,"In development")</f>
        <v>0</v>
      </c>
      <c r="BL217" s="16"/>
      <c r="BM217" s="16"/>
      <c r="BN217" s="16">
        <f>COUNTIF(BN5:BN211,"In development")</f>
        <v>0</v>
      </c>
      <c r="BO217" s="16">
        <f>COUNTIF(BO5:BO211,"In development")</f>
        <v>0</v>
      </c>
      <c r="BP217" s="16"/>
      <c r="BQ217" s="16"/>
      <c r="BR217" s="16">
        <f>COUNTIF(BR5:BR211,"In development")</f>
        <v>0</v>
      </c>
      <c r="BS217" s="16"/>
      <c r="BT217" s="16">
        <f>COUNTIF(BT5:BT211,"In development")</f>
        <v>0</v>
      </c>
      <c r="BU217" s="16"/>
      <c r="BV217" s="16">
        <f>COUNTIF(BV5:BV211,"In development")</f>
        <v>0</v>
      </c>
      <c r="BW217" s="16"/>
      <c r="BX217" s="16">
        <f>COUNTIF(BX5:BX211,"In development")</f>
        <v>53</v>
      </c>
      <c r="BY217" s="16"/>
      <c r="BZ217" s="16">
        <f>COUNTIF(BZ5:BZ211,"In development")</f>
        <v>37</v>
      </c>
      <c r="CA217" s="6"/>
    </row>
    <row r="218" spans="1:79" ht="15" customHeight="1" x14ac:dyDescent="0.25">
      <c r="A218" s="15" t="s">
        <v>1017</v>
      </c>
      <c r="B218" s="16">
        <f>COUNTIF(B5:B211,"NHS England")</f>
        <v>0</v>
      </c>
      <c r="C218" s="16"/>
      <c r="D218" s="16">
        <f>COUNTIF(D5:D211,"NHS England")</f>
        <v>0</v>
      </c>
      <c r="E218" s="16"/>
      <c r="F218" s="16">
        <f>COUNTIF(F5:F211,"NHS England")</f>
        <v>0</v>
      </c>
      <c r="G218" s="16">
        <f>COUNTIF(G5:G211,"NHS England")</f>
        <v>0</v>
      </c>
      <c r="H218" s="16"/>
      <c r="I218" s="16"/>
      <c r="J218" s="16">
        <f>COUNTIF(J5:J211,"NHS England")</f>
        <v>0</v>
      </c>
      <c r="K218" s="16">
        <f>COUNTIF(K5:K211,"NHS England")</f>
        <v>0</v>
      </c>
      <c r="L218" s="16">
        <f>COUNTIF(L5:L211,"NHS England")</f>
        <v>0</v>
      </c>
      <c r="M218" s="16">
        <f>COUNTIF(M5:M211,"NHS England")</f>
        <v>0</v>
      </c>
      <c r="N218" s="16"/>
      <c r="O218" s="16">
        <f>COUNTIF(O5:O211,"NHS England")</f>
        <v>0</v>
      </c>
      <c r="P218" s="16"/>
      <c r="Q218" s="16">
        <f>COUNTIF(Q5:Q211,"NHS England")</f>
        <v>0</v>
      </c>
      <c r="R218" s="16"/>
      <c r="S218" s="16">
        <f>COUNTIF(S5:S211,"NHS England")</f>
        <v>0</v>
      </c>
      <c r="T218" s="16"/>
      <c r="U218" s="16">
        <f>COUNTIF(U5:U211,"NHS England")</f>
        <v>10</v>
      </c>
      <c r="V218" s="16">
        <f>COUNTIF(V5:V211,"NHS England")</f>
        <v>10</v>
      </c>
      <c r="W218" s="16"/>
      <c r="X218" s="16"/>
      <c r="Y218" s="16">
        <f>COUNTIF(Y5:Y211,"NHS England")</f>
        <v>6</v>
      </c>
      <c r="Z218" s="16">
        <f>COUNTIF(Z5:Z211,"NHS England")</f>
        <v>6</v>
      </c>
      <c r="AA218" s="16"/>
      <c r="AB218" s="16"/>
      <c r="AC218" s="16">
        <f>COUNTIF(AC5:AC211,"NHS England")</f>
        <v>4</v>
      </c>
      <c r="AD218" s="16">
        <f>COUNTIF(AD5:AD211,"NHS England")</f>
        <v>4</v>
      </c>
      <c r="AE218" s="16"/>
      <c r="AF218" s="16"/>
      <c r="AG218" s="16">
        <f>COUNTIF(AG5:AG211,"NHS England")</f>
        <v>0</v>
      </c>
      <c r="AH218" s="16">
        <f>COUNTIF(AH5:AH211,"NHS England")</f>
        <v>0</v>
      </c>
      <c r="AI218" s="16"/>
      <c r="AJ218" s="16"/>
      <c r="AK218" s="16">
        <f>COUNTIF(AK5:AK211,"NHS England")</f>
        <v>0</v>
      </c>
      <c r="AL218" s="16">
        <f>COUNTIF(AL5:AL211,"NHS England")</f>
        <v>0</v>
      </c>
      <c r="AM218" s="16"/>
      <c r="AN218" s="16"/>
      <c r="AO218" s="16"/>
      <c r="AP218" s="16">
        <f>COUNTIF(AP5:AP211,"NHS England")</f>
        <v>0</v>
      </c>
      <c r="AQ218" s="16">
        <f>COUNTIF(AQ5:AQ211,"NHS England")</f>
        <v>0</v>
      </c>
      <c r="AR218" s="16"/>
      <c r="AS218" s="16"/>
      <c r="AT218" s="16">
        <f>COUNTIF(AT5:AT211,"NHS England")</f>
        <v>0</v>
      </c>
      <c r="AU218" s="16">
        <f>COUNTIF(AU5:AU211,"NHS England")</f>
        <v>0</v>
      </c>
      <c r="AV218" s="16"/>
      <c r="AW218" s="16"/>
      <c r="AX218" s="16">
        <f>COUNTIF(AX5:AX211,"NHS England")</f>
        <v>0</v>
      </c>
      <c r="AY218" s="16">
        <f>COUNTIF(AY5:AY211,"NHS England")</f>
        <v>0</v>
      </c>
      <c r="AZ218" s="16"/>
      <c r="BA218" s="16"/>
      <c r="BB218" s="16">
        <f>COUNTIF(BB5:BB211,"NHS England")</f>
        <v>0</v>
      </c>
      <c r="BC218" s="16">
        <f>COUNTIF(BC5:BC211,"NHS England")</f>
        <v>0</v>
      </c>
      <c r="BD218" s="16"/>
      <c r="BE218" s="16"/>
      <c r="BF218" s="16">
        <f>COUNTIF(BF5:BF211,"NHS England")</f>
        <v>0</v>
      </c>
      <c r="BG218" s="16">
        <f>COUNTIF(BG5:BG211,"NHS England")</f>
        <v>0</v>
      </c>
      <c r="BH218" s="16"/>
      <c r="BI218" s="16"/>
      <c r="BJ218" s="16">
        <f>COUNTIF(BJ5:BJ211,"NHS England")</f>
        <v>0</v>
      </c>
      <c r="BK218" s="16">
        <f>COUNTIF(BK5:BK211,"NHS England")</f>
        <v>0</v>
      </c>
      <c r="BL218" s="16"/>
      <c r="BM218" s="16"/>
      <c r="BN218" s="16">
        <f>COUNTIF(BN5:BN211,"NHS England")</f>
        <v>2</v>
      </c>
      <c r="BO218" s="16">
        <f>COUNTIF(BO5:BO211,"NHS England")</f>
        <v>2</v>
      </c>
      <c r="BP218" s="16"/>
      <c r="BQ218" s="16"/>
      <c r="BR218" s="16">
        <f>COUNTIF(BR5:BR211,"NHS England")</f>
        <v>0</v>
      </c>
      <c r="BS218" s="16"/>
      <c r="BT218" s="16">
        <f>COUNTIF(BT5:BT211,"NHS England")</f>
        <v>0</v>
      </c>
      <c r="BU218" s="16"/>
      <c r="BV218" s="16">
        <f>COUNTIF(BV5:BV211,"NHS England")</f>
        <v>0</v>
      </c>
      <c r="BW218" s="16"/>
      <c r="BX218" s="16">
        <f>COUNTIF(BX5:BX211,"NHS England")</f>
        <v>0</v>
      </c>
      <c r="BY218" s="16"/>
      <c r="BZ218" s="16">
        <f>COUNTIF(BZ5:BZ211,"NHS England")</f>
        <v>0</v>
      </c>
      <c r="CA218" s="6"/>
    </row>
    <row r="219" spans="1:79" ht="15" customHeight="1" x14ac:dyDescent="0.25">
      <c r="A219" s="15" t="s">
        <v>1014</v>
      </c>
      <c r="B219" s="16">
        <f>100/B215*B218</f>
        <v>0</v>
      </c>
      <c r="C219" s="16"/>
      <c r="D219" s="16">
        <f>100/D215*D218</f>
        <v>0</v>
      </c>
      <c r="E219" s="16"/>
      <c r="F219" s="16">
        <f>100/F215*F218</f>
        <v>0</v>
      </c>
      <c r="G219" s="16">
        <f>100/G215*G218</f>
        <v>0</v>
      </c>
      <c r="H219" s="16"/>
      <c r="I219" s="16"/>
      <c r="J219" s="16">
        <f>100/J215*J218</f>
        <v>0</v>
      </c>
      <c r="K219" s="16">
        <f>100/K215*K218</f>
        <v>0</v>
      </c>
      <c r="L219" s="16">
        <f>100/L215*L218</f>
        <v>0</v>
      </c>
      <c r="M219" s="16">
        <f>100/M215*M218</f>
        <v>0</v>
      </c>
      <c r="N219" s="16"/>
      <c r="O219" s="16">
        <f>100/O215*O218</f>
        <v>0</v>
      </c>
      <c r="P219" s="16"/>
      <c r="Q219" s="16">
        <f>100/Q215*Q218</f>
        <v>0</v>
      </c>
      <c r="R219" s="16"/>
      <c r="S219" s="16">
        <f>100/S215*S218</f>
        <v>0</v>
      </c>
      <c r="T219" s="16"/>
      <c r="U219" s="16">
        <f>100/U215*U218</f>
        <v>5.2910052910052912</v>
      </c>
      <c r="V219" s="16">
        <f>100/V215*V218</f>
        <v>5.376344086021505</v>
      </c>
      <c r="W219" s="16"/>
      <c r="X219" s="16"/>
      <c r="Y219" s="16">
        <f>100/Y215*Y218</f>
        <v>3.2085561497326207</v>
      </c>
      <c r="Z219" s="16">
        <f>100/Z215*Z218</f>
        <v>3.2085561497326207</v>
      </c>
      <c r="AA219" s="16"/>
      <c r="AB219" s="16"/>
      <c r="AC219" s="16">
        <f>100/AC215*AC218</f>
        <v>2.0725388601036268</v>
      </c>
      <c r="AD219" s="16">
        <f>100/AD215*AD218</f>
        <v>2.1052631578947367</v>
      </c>
      <c r="AE219" s="16"/>
      <c r="AF219" s="16"/>
      <c r="AG219" s="16">
        <f>100/AG215*AG218</f>
        <v>0</v>
      </c>
      <c r="AH219" s="16">
        <f>100/AH215*AH218</f>
        <v>0</v>
      </c>
      <c r="AI219" s="16"/>
      <c r="AJ219" s="16"/>
      <c r="AK219" s="16">
        <f>100/AK215*AK218</f>
        <v>0</v>
      </c>
      <c r="AL219" s="16">
        <f>100/AL215*AL218</f>
        <v>0</v>
      </c>
      <c r="AM219" s="16"/>
      <c r="AN219" s="16"/>
      <c r="AO219" s="16"/>
      <c r="AP219" s="16">
        <f>100/AP215*AP218</f>
        <v>0</v>
      </c>
      <c r="AQ219" s="16">
        <f>100/AQ215*AQ218</f>
        <v>0</v>
      </c>
      <c r="AR219" s="16"/>
      <c r="AS219" s="16"/>
      <c r="AT219" s="16">
        <f>100/AT215*AT218</f>
        <v>0</v>
      </c>
      <c r="AU219" s="16">
        <f>100/AU215*AU218</f>
        <v>0</v>
      </c>
      <c r="AV219" s="16"/>
      <c r="AW219" s="16"/>
      <c r="AX219" s="16">
        <f>100/AX215*AX218</f>
        <v>0</v>
      </c>
      <c r="AY219" s="16">
        <f>100/AY215*AY218</f>
        <v>0</v>
      </c>
      <c r="AZ219" s="16"/>
      <c r="BA219" s="16"/>
      <c r="BB219" s="16">
        <f>100/BB215*BB218</f>
        <v>0</v>
      </c>
      <c r="BC219" s="16">
        <f>100/BC215*BC218</f>
        <v>0</v>
      </c>
      <c r="BD219" s="16"/>
      <c r="BE219" s="16"/>
      <c r="BF219" s="16">
        <f>100/BF215*BF218</f>
        <v>0</v>
      </c>
      <c r="BG219" s="16">
        <f>100/BG215*BG218</f>
        <v>0</v>
      </c>
      <c r="BH219" s="16"/>
      <c r="BI219" s="16"/>
      <c r="BJ219" s="16">
        <f>100/BJ215*BJ218</f>
        <v>0</v>
      </c>
      <c r="BK219" s="16">
        <f>100/BK215*BK218</f>
        <v>0</v>
      </c>
      <c r="BL219" s="16"/>
      <c r="BM219" s="16"/>
      <c r="BN219" s="16">
        <f>100/BN215*BN218</f>
        <v>1.015228426395939</v>
      </c>
      <c r="BO219" s="16">
        <f>100/BO215*BO218</f>
        <v>1.0526315789473684</v>
      </c>
      <c r="BP219" s="16"/>
      <c r="BQ219" s="16"/>
      <c r="BR219" s="16">
        <f>100/BR215*BR218</f>
        <v>0</v>
      </c>
      <c r="BS219" s="16"/>
      <c r="BT219" s="16">
        <f>100/BT215*BT218</f>
        <v>0</v>
      </c>
      <c r="BU219" s="16"/>
      <c r="BV219" s="16">
        <f>100/BV215*BV218</f>
        <v>0</v>
      </c>
      <c r="BW219" s="16"/>
      <c r="BX219" s="16">
        <f>100/BX215*BX218</f>
        <v>0</v>
      </c>
      <c r="BY219" s="16"/>
      <c r="BZ219" s="16">
        <f>100/BZ215*BZ218</f>
        <v>0</v>
      </c>
      <c r="CA219" s="6"/>
    </row>
    <row r="220" spans="1:79" ht="15" customHeight="1" x14ac:dyDescent="0.25">
      <c r="A220" s="15" t="s">
        <v>1015</v>
      </c>
      <c r="B220" s="16">
        <f>COUNTIF(B7:B215,"Ask providers")</f>
        <v>1</v>
      </c>
      <c r="C220" s="16"/>
      <c r="D220" s="16">
        <f>COUNTIF(D7:D215,"Ask providers")</f>
        <v>1</v>
      </c>
      <c r="E220" s="16"/>
      <c r="F220" s="16">
        <f>COUNTIF(F7:F215,"Ask providers")</f>
        <v>1</v>
      </c>
      <c r="G220" s="16">
        <f>COUNTIF(G7:G215,"Ask providers")</f>
        <v>1</v>
      </c>
      <c r="H220" s="16"/>
      <c r="I220" s="16"/>
      <c r="J220" s="16">
        <f>COUNTIF(J7:J215,"Ask providers")</f>
        <v>1</v>
      </c>
      <c r="K220" s="16">
        <f>COUNTIF(K7:K215,"Ask providers")</f>
        <v>1</v>
      </c>
      <c r="L220" s="16">
        <f>COUNTIF(L7:L215,"Ask providers")</f>
        <v>1</v>
      </c>
      <c r="M220" s="16">
        <f>COUNTIF(M7:M215,"Ask providers")</f>
        <v>1</v>
      </c>
      <c r="N220" s="16"/>
      <c r="O220" s="16">
        <f>COUNTIF(O7:O215,"Ask providers")</f>
        <v>1</v>
      </c>
      <c r="P220" s="16"/>
      <c r="Q220" s="16">
        <f>COUNTIF(Q7:Q215,"Ask providers")</f>
        <v>1</v>
      </c>
      <c r="R220" s="16"/>
      <c r="S220" s="16">
        <f>COUNTIF(S7:S215,"Ask providers")</f>
        <v>1</v>
      </c>
      <c r="T220" s="16"/>
      <c r="U220" s="16">
        <f>COUNTIF(U7:U215,"Ask providers")</f>
        <v>29</v>
      </c>
      <c r="V220" s="16">
        <f>COUNTIF(V7:V215,"Ask providers")</f>
        <v>30</v>
      </c>
      <c r="W220" s="16"/>
      <c r="X220" s="16"/>
      <c r="Y220" s="16">
        <f>COUNTIF(Y7:Y215,"Ask providers")</f>
        <v>32</v>
      </c>
      <c r="Z220" s="16">
        <f>COUNTIF(Z7:Z215,"Ask providers")</f>
        <v>35</v>
      </c>
      <c r="AA220" s="16"/>
      <c r="AB220" s="16"/>
      <c r="AC220" s="16">
        <f>COUNTIF(AC7:AC215,"Ask providers")</f>
        <v>23</v>
      </c>
      <c r="AD220" s="16">
        <f>COUNTIF(AD7:AD215,"Ask providers")</f>
        <v>29</v>
      </c>
      <c r="AE220" s="16"/>
      <c r="AF220" s="16"/>
      <c r="AG220" s="16">
        <f>COUNTIF(AG7:AG215,"Ask providers")</f>
        <v>8</v>
      </c>
      <c r="AH220" s="16">
        <f>COUNTIF(AH7:AH215,"Ask providers")</f>
        <v>9</v>
      </c>
      <c r="AI220" s="16"/>
      <c r="AJ220" s="16"/>
      <c r="AK220" s="16">
        <f>COUNTIF(AK7:AK215,"Ask providers")</f>
        <v>5</v>
      </c>
      <c r="AL220" s="16">
        <f>COUNTIF(AL7:AL215,"Ask providers")</f>
        <v>5</v>
      </c>
      <c r="AM220" s="16"/>
      <c r="AN220" s="16"/>
      <c r="AO220" s="16"/>
      <c r="AP220" s="16">
        <f>COUNTIF(AP7:AP215,"Ask providers")</f>
        <v>11</v>
      </c>
      <c r="AQ220" s="16">
        <f>COUNTIF(AQ7:AQ215,"Ask providers")</f>
        <v>13</v>
      </c>
      <c r="AR220" s="16"/>
      <c r="AS220" s="16"/>
      <c r="AT220" s="16">
        <f>COUNTIF(AT7:AT215,"Ask providers")</f>
        <v>5</v>
      </c>
      <c r="AU220" s="16">
        <f>COUNTIF(AU7:AU215,"Ask providers")</f>
        <v>6</v>
      </c>
      <c r="AV220" s="16"/>
      <c r="AW220" s="16"/>
      <c r="AX220" s="16">
        <f>COUNTIF(AX7:AX215,"Ask providers")</f>
        <v>5</v>
      </c>
      <c r="AY220" s="16">
        <f>COUNTIF(AY7:AY215,"Ask providers")</f>
        <v>10</v>
      </c>
      <c r="AZ220" s="16"/>
      <c r="BA220" s="16"/>
      <c r="BB220" s="16">
        <f>COUNTIF(BB7:BB215,"Ask providers")</f>
        <v>5</v>
      </c>
      <c r="BC220" s="16">
        <f>COUNTIF(BC7:BC215,"Ask providers")</f>
        <v>10</v>
      </c>
      <c r="BD220" s="16"/>
      <c r="BE220" s="16"/>
      <c r="BF220" s="16">
        <f>COUNTIF(BF7:BF215,"Ask providers")</f>
        <v>5</v>
      </c>
      <c r="BG220" s="16">
        <f>COUNTIF(BG7:BG215,"Ask providers")</f>
        <v>10</v>
      </c>
      <c r="BH220" s="16"/>
      <c r="BI220" s="16"/>
      <c r="BJ220" s="16">
        <f>COUNTIF(BJ7:BJ215,"Ask providers")</f>
        <v>5</v>
      </c>
      <c r="BK220" s="16">
        <f>COUNTIF(BK7:BK215,"Ask providers")</f>
        <v>10</v>
      </c>
      <c r="BL220" s="16"/>
      <c r="BM220" s="16"/>
      <c r="BN220" s="16">
        <f>COUNTIF(BN7:BN215,"Ask providers")</f>
        <v>5</v>
      </c>
      <c r="BO220" s="16">
        <f>COUNTIF(BO7:BO215,"Ask providers")</f>
        <v>8</v>
      </c>
      <c r="BP220" s="16"/>
      <c r="BQ220" s="16"/>
      <c r="BR220" s="16">
        <f>COUNTIF(BR7:BR215,"Ask providers")</f>
        <v>1</v>
      </c>
      <c r="BS220" s="16"/>
      <c r="BT220" s="16">
        <f>COUNTIF(BT7:BT215,"Ask providers")</f>
        <v>7</v>
      </c>
      <c r="BU220" s="16"/>
      <c r="BV220" s="16">
        <f>COUNTIF(BV7:BV215,"Ask providers")</f>
        <v>2</v>
      </c>
      <c r="BW220" s="16"/>
      <c r="BX220" s="16">
        <f>COUNTIF(BX7:BX215,"Ask providers")</f>
        <v>23</v>
      </c>
      <c r="BY220" s="16"/>
      <c r="BZ220" s="16">
        <f>COUNTIF(BZ7:BZ215,"Ask providers")</f>
        <v>21</v>
      </c>
      <c r="CA220" s="6"/>
    </row>
    <row r="221" spans="1:79" ht="15" customHeight="1" x14ac:dyDescent="0.25">
      <c r="A221" s="15" t="s">
        <v>1016</v>
      </c>
      <c r="B221" s="16">
        <f>100/B215*B220</f>
        <v>0.49751243781094528</v>
      </c>
      <c r="C221" s="16"/>
      <c r="D221" s="16">
        <f>100/D215*D220</f>
        <v>0.49751243781094528</v>
      </c>
      <c r="E221" s="16"/>
      <c r="F221" s="16">
        <f>100/F215*F220</f>
        <v>0.5</v>
      </c>
      <c r="G221" s="16">
        <f>100/G215*G220</f>
        <v>0.50251256281407031</v>
      </c>
      <c r="H221" s="16"/>
      <c r="I221" s="16"/>
      <c r="J221" s="16">
        <f>100/J215*J220</f>
        <v>0.5</v>
      </c>
      <c r="K221" s="16">
        <f>100/K215*K220</f>
        <v>0.5</v>
      </c>
      <c r="L221" s="16">
        <f>100/L215*L220</f>
        <v>0.50251256281407031</v>
      </c>
      <c r="M221" s="16">
        <f>100/M215*M220</f>
        <v>0.49751243781094528</v>
      </c>
      <c r="N221" s="16"/>
      <c r="O221" s="16">
        <f>100/O215*O220</f>
        <v>0.50505050505050508</v>
      </c>
      <c r="P221" s="16"/>
      <c r="Q221" s="16">
        <f>100/Q215*Q220</f>
        <v>0.50251256281407031</v>
      </c>
      <c r="R221" s="16"/>
      <c r="S221" s="16">
        <f>100/S215*S220</f>
        <v>0.50251256281407031</v>
      </c>
      <c r="T221" s="16"/>
      <c r="U221" s="16">
        <f>100/U215*U220</f>
        <v>15.343915343915343</v>
      </c>
      <c r="V221" s="16">
        <f>100/V215*V220</f>
        <v>16.129032258064516</v>
      </c>
      <c r="W221" s="16"/>
      <c r="X221" s="16"/>
      <c r="Y221" s="16">
        <f>100/Y215*Y220</f>
        <v>17.112299465240643</v>
      </c>
      <c r="Z221" s="16">
        <f>100/Z215*Z220</f>
        <v>18.716577540106954</v>
      </c>
      <c r="AA221" s="16"/>
      <c r="AB221" s="16"/>
      <c r="AC221" s="16">
        <f>100/AC215*AC220</f>
        <v>11.917098445595855</v>
      </c>
      <c r="AD221" s="16">
        <f>100/AD215*AD220</f>
        <v>15.263157894736841</v>
      </c>
      <c r="AE221" s="16"/>
      <c r="AF221" s="16"/>
      <c r="AG221" s="16">
        <f>100/AG215*AG220</f>
        <v>4.1450777202072535</v>
      </c>
      <c r="AH221" s="16">
        <f>100/AH215*AH220</f>
        <v>4.8128342245989311</v>
      </c>
      <c r="AI221" s="16"/>
      <c r="AJ221" s="16"/>
      <c r="AK221" s="16">
        <f>100/AK215*AK220</f>
        <v>2.5641025641025639</v>
      </c>
      <c r="AL221" s="16">
        <f>100/AL215*AL220</f>
        <v>2.5906735751295336</v>
      </c>
      <c r="AM221" s="16"/>
      <c r="AN221" s="16"/>
      <c r="AO221" s="16"/>
      <c r="AP221" s="16">
        <f>100/AP215*AP220</f>
        <v>5.729166666666667</v>
      </c>
      <c r="AQ221" s="16">
        <f>100/AQ215*AQ220</f>
        <v>6.8421052631578947</v>
      </c>
      <c r="AR221" s="16"/>
      <c r="AS221" s="16"/>
      <c r="AT221" s="16">
        <f>100/AT215*AT220</f>
        <v>2.5252525252525255</v>
      </c>
      <c r="AU221" s="16">
        <f>100/AU215*AU220</f>
        <v>3.1914893617021276</v>
      </c>
      <c r="AV221" s="16"/>
      <c r="AW221" s="16"/>
      <c r="AX221" s="16">
        <f>100/AX215*AX220</f>
        <v>2.5380710659898478</v>
      </c>
      <c r="AY221" s="16">
        <f>100/AY215*AY220</f>
        <v>5.2910052910052912</v>
      </c>
      <c r="AZ221" s="16"/>
      <c r="BA221" s="16"/>
      <c r="BB221" s="16">
        <f>100/BB215*BB220</f>
        <v>2.5380710659898478</v>
      </c>
      <c r="BC221" s="16">
        <f>100/BC215*BC220</f>
        <v>5.2910052910052912</v>
      </c>
      <c r="BD221" s="16"/>
      <c r="BE221" s="16"/>
      <c r="BF221" s="16">
        <f>100/BF215*BF220</f>
        <v>2.5380710659898478</v>
      </c>
      <c r="BG221" s="16">
        <f>100/BG215*BG220</f>
        <v>5.2910052910052912</v>
      </c>
      <c r="BH221" s="16"/>
      <c r="BI221" s="16"/>
      <c r="BJ221" s="16">
        <f>100/BJ215*BJ220</f>
        <v>2.5380710659898478</v>
      </c>
      <c r="BK221" s="16">
        <f>100/BK215*BK220</f>
        <v>5.2910052910052912</v>
      </c>
      <c r="BL221" s="16"/>
      <c r="BM221" s="16"/>
      <c r="BN221" s="16">
        <f>100/BN215*BN220</f>
        <v>2.5380710659898478</v>
      </c>
      <c r="BO221" s="16">
        <f>100/BO215*BO220</f>
        <v>4.2105263157894735</v>
      </c>
      <c r="BP221" s="16"/>
      <c r="BQ221" s="16"/>
      <c r="BR221" s="16">
        <f>100/BR215*BR220</f>
        <v>0.5</v>
      </c>
      <c r="BS221" s="16"/>
      <c r="BT221" s="16">
        <f>100/BT215*BT220</f>
        <v>3.5532994923857864</v>
      </c>
      <c r="BU221" s="16"/>
      <c r="BV221" s="16">
        <f>100/BV215*BV220</f>
        <v>1.0101010101010102</v>
      </c>
      <c r="BW221" s="16"/>
      <c r="BX221" s="16">
        <f>100/BX215*BX220</f>
        <v>11.616161616161618</v>
      </c>
      <c r="BY221" s="16"/>
      <c r="BZ221" s="16">
        <f>100/BZ215*BZ220</f>
        <v>10.714285714285715</v>
      </c>
      <c r="CA221" s="6"/>
    </row>
    <row r="222" spans="1:79" ht="15" customHeight="1" x14ac:dyDescent="0.25">
      <c r="A222" s="15" t="s">
        <v>1020</v>
      </c>
      <c r="B222" s="16">
        <f>COUNTIF(B5:B211,"n")</f>
        <v>2</v>
      </c>
      <c r="C222" s="16"/>
      <c r="D222" s="16">
        <f>COUNTIF(D5:D211,"n")</f>
        <v>130</v>
      </c>
      <c r="E222" s="16"/>
      <c r="F222" s="16">
        <f>COUNTIF(F5:F211,"n")</f>
        <v>152</v>
      </c>
      <c r="G222" s="16">
        <f>COUNTIF(G5:G211,"n")</f>
        <v>112</v>
      </c>
      <c r="H222" s="16"/>
      <c r="I222" s="16"/>
      <c r="J222" s="16">
        <f>COUNTIF(J5:J211,"n")</f>
        <v>62</v>
      </c>
      <c r="K222" s="16">
        <f>COUNTIF(K5:K211,"n")</f>
        <v>12</v>
      </c>
      <c r="L222" s="16">
        <f>COUNTIF(L5:L211,"n")</f>
        <v>71</v>
      </c>
      <c r="M222" s="16">
        <f>COUNTIF(M5:M211,"n")</f>
        <v>29</v>
      </c>
      <c r="N222" s="16"/>
      <c r="O222" s="16">
        <f>COUNTIF(O5:O211,"n")</f>
        <v>8</v>
      </c>
      <c r="P222" s="16"/>
      <c r="Q222" s="16">
        <f>COUNTIF(Q5:Q211,"n")</f>
        <v>31</v>
      </c>
      <c r="R222" s="16"/>
      <c r="S222" s="16">
        <f>COUNTIF(S5:S211,"n")</f>
        <v>29</v>
      </c>
      <c r="T222" s="16"/>
      <c r="U222" s="16">
        <f>COUNTIF(U5:U211,"n")</f>
        <v>88</v>
      </c>
      <c r="V222" s="16">
        <f>COUNTIF(V5:V211,"n")</f>
        <v>98</v>
      </c>
      <c r="W222" s="16"/>
      <c r="X222" s="16"/>
      <c r="Y222" s="16">
        <f>COUNTIF(Y5:Y211,"n")</f>
        <v>95</v>
      </c>
      <c r="Z222" s="16">
        <f>COUNTIF(Z5:Z211,"n")</f>
        <v>105</v>
      </c>
      <c r="AA222" s="16"/>
      <c r="AB222" s="16"/>
      <c r="AC222" s="16">
        <f>COUNTIF(AC5:AC211,"n")</f>
        <v>59</v>
      </c>
      <c r="AD222" s="16">
        <f>COUNTIF(AD5:AD211,"n")</f>
        <v>73</v>
      </c>
      <c r="AE222" s="16"/>
      <c r="AF222" s="16"/>
      <c r="AG222" s="16">
        <f>COUNTIF(AG5:AG211,"n")</f>
        <v>5</v>
      </c>
      <c r="AH222" s="16">
        <f>COUNTIF(AH5:AH211,"n")</f>
        <v>53</v>
      </c>
      <c r="AI222" s="16"/>
      <c r="AJ222" s="16"/>
      <c r="AK222" s="16">
        <f>COUNTIF(AK5:AK211,"n")</f>
        <v>37</v>
      </c>
      <c r="AL222" s="16">
        <f>COUNTIF(AL5:AL211,"n")</f>
        <v>42</v>
      </c>
      <c r="AM222" s="16"/>
      <c r="AN222" s="16"/>
      <c r="AO222" s="16"/>
      <c r="AP222" s="16">
        <f>COUNTIF(AP5:AP211,"n")</f>
        <v>57</v>
      </c>
      <c r="AQ222" s="16">
        <f>COUNTIF(AQ5:AQ211,"n")</f>
        <v>122</v>
      </c>
      <c r="AR222" s="16"/>
      <c r="AS222" s="16"/>
      <c r="AT222" s="16">
        <f>COUNTIF(AT5:AT211,"n")</f>
        <v>25</v>
      </c>
      <c r="AU222" s="16">
        <f>COUNTIF(AU5:AU211,"n")</f>
        <v>94</v>
      </c>
      <c r="AV222" s="16"/>
      <c r="AW222" s="16"/>
      <c r="AX222" s="16">
        <f>COUNTIF(AX5:AX211,"n")</f>
        <v>32</v>
      </c>
      <c r="AY222" s="16">
        <f>COUNTIF(AY5:AY211,"n")</f>
        <v>75</v>
      </c>
      <c r="AZ222" s="16"/>
      <c r="BA222" s="16"/>
      <c r="BB222" s="16">
        <f>COUNTIF(BB5:BB211,"n")</f>
        <v>28</v>
      </c>
      <c r="BC222" s="16">
        <f>COUNTIF(BC5:BC211,"n")</f>
        <v>74</v>
      </c>
      <c r="BD222" s="16"/>
      <c r="BE222" s="16"/>
      <c r="BF222" s="16">
        <f>COUNTIF(BF5:BF211,"n")</f>
        <v>32</v>
      </c>
      <c r="BG222" s="16">
        <f>COUNTIF(BG5:BG211,"n")</f>
        <v>74</v>
      </c>
      <c r="BH222" s="16"/>
      <c r="BI222" s="16"/>
      <c r="BJ222" s="16">
        <f>COUNTIF(BJ5:BJ211,"n")</f>
        <v>28</v>
      </c>
      <c r="BK222" s="16">
        <f>COUNTIF(BK5:BK211,"n")</f>
        <v>75</v>
      </c>
      <c r="BL222" s="16"/>
      <c r="BM222" s="16"/>
      <c r="BN222" s="16">
        <f>COUNTIF(BN5:BN211,"n")</f>
        <v>2</v>
      </c>
      <c r="BO222" s="16">
        <f>COUNTIF(BO5:BO211,"n")</f>
        <v>80</v>
      </c>
      <c r="BP222" s="16"/>
      <c r="BQ222" s="16"/>
      <c r="BR222" s="16">
        <f>COUNTIF(BR5:BR211,"n")</f>
        <v>32</v>
      </c>
      <c r="BS222" s="16"/>
      <c r="BT222" s="16">
        <f>COUNTIF(BT5:BT211,"n")</f>
        <v>43</v>
      </c>
      <c r="BU222" s="16"/>
      <c r="BV222" s="16">
        <f>COUNTIF(BV5:BV211,"n")</f>
        <v>11</v>
      </c>
      <c r="BW222" s="16"/>
      <c r="BX222" s="16">
        <f>COUNTIF(BX5:BX211,"n")</f>
        <v>58</v>
      </c>
      <c r="BY222" s="16"/>
      <c r="BZ222" s="16">
        <f>COUNTIF(BZ5:BZ211,"n")</f>
        <v>67</v>
      </c>
      <c r="CA222" s="6"/>
    </row>
    <row r="223" spans="1:79" ht="15" customHeight="1" x14ac:dyDescent="0.25">
      <c r="A223" s="15" t="s">
        <v>1021</v>
      </c>
      <c r="B223" s="16">
        <f>100/B215*B222</f>
        <v>0.99502487562189057</v>
      </c>
      <c r="C223" s="16"/>
      <c r="D223" s="16">
        <f>100/D215*D222</f>
        <v>64.676616915422883</v>
      </c>
      <c r="E223" s="16"/>
      <c r="F223" s="16">
        <f>100/F215*F222</f>
        <v>76</v>
      </c>
      <c r="G223" s="16">
        <f>100/G215*G222</f>
        <v>56.281407035175874</v>
      </c>
      <c r="H223" s="16"/>
      <c r="I223" s="16"/>
      <c r="J223" s="16">
        <f>100/J215*J222</f>
        <v>31</v>
      </c>
      <c r="K223" s="16">
        <f>100/K215*K222</f>
        <v>6</v>
      </c>
      <c r="L223" s="16">
        <f>100/L215*L222</f>
        <v>35.678391959798994</v>
      </c>
      <c r="M223" s="16">
        <f>100/M215*M222</f>
        <v>14.427860696517413</v>
      </c>
      <c r="N223" s="16"/>
      <c r="O223" s="16">
        <f>100/O215*O222</f>
        <v>4.0404040404040407</v>
      </c>
      <c r="P223" s="16"/>
      <c r="Q223" s="16">
        <f>100/Q215*Q222</f>
        <v>15.57788944723618</v>
      </c>
      <c r="R223" s="16"/>
      <c r="S223" s="16">
        <f>100/S215*S222</f>
        <v>14.572864321608039</v>
      </c>
      <c r="T223" s="16"/>
      <c r="U223" s="16">
        <f>100/U215*U222</f>
        <v>46.560846560846556</v>
      </c>
      <c r="V223" s="16">
        <f>100/V215*V222</f>
        <v>52.688172043010752</v>
      </c>
      <c r="W223" s="16"/>
      <c r="X223" s="16"/>
      <c r="Y223" s="16">
        <f>100/Y215*Y222</f>
        <v>50.802139037433157</v>
      </c>
      <c r="Z223" s="16">
        <f>100/Z215*Z222</f>
        <v>56.149732620320862</v>
      </c>
      <c r="AA223" s="16"/>
      <c r="AB223" s="16"/>
      <c r="AC223" s="16">
        <f>100/AC215*AC222</f>
        <v>30.569948186528496</v>
      </c>
      <c r="AD223" s="16">
        <f>100/AD215*AD222</f>
        <v>38.421052631578945</v>
      </c>
      <c r="AE223" s="16"/>
      <c r="AF223" s="16"/>
      <c r="AG223" s="16">
        <f>100/AG215*AG222</f>
        <v>2.5906735751295336</v>
      </c>
      <c r="AH223" s="16">
        <f>100/AH215*AH222</f>
        <v>28.342245989304814</v>
      </c>
      <c r="AI223" s="16"/>
      <c r="AJ223" s="16"/>
      <c r="AK223" s="16">
        <f>100/AK215*AK222</f>
        <v>18.974358974358971</v>
      </c>
      <c r="AL223" s="16">
        <f>100/AL215*AL222</f>
        <v>21.761658031088082</v>
      </c>
      <c r="AM223" s="16"/>
      <c r="AN223" s="16"/>
      <c r="AO223" s="16"/>
      <c r="AP223" s="16">
        <f>100/AP215*AP222</f>
        <v>29.687500000000004</v>
      </c>
      <c r="AQ223" s="16">
        <f>100/AQ215*AQ222</f>
        <v>64.210526315789465</v>
      </c>
      <c r="AR223" s="16"/>
      <c r="AS223" s="16"/>
      <c r="AT223" s="16">
        <f>100/AT215*AT222</f>
        <v>12.626262626262626</v>
      </c>
      <c r="AU223" s="16">
        <f>100/AU215*AU222</f>
        <v>50</v>
      </c>
      <c r="AV223" s="16"/>
      <c r="AW223" s="16"/>
      <c r="AX223" s="16">
        <f>100/AX215*AX222</f>
        <v>16.243654822335024</v>
      </c>
      <c r="AY223" s="16">
        <f>100/AY215*AY222</f>
        <v>39.682539682539684</v>
      </c>
      <c r="AZ223" s="16"/>
      <c r="BA223" s="16"/>
      <c r="BB223" s="16">
        <f>100/BB215*BB222</f>
        <v>14.213197969543145</v>
      </c>
      <c r="BC223" s="16">
        <f>100/BC215*BC222</f>
        <v>39.153439153439152</v>
      </c>
      <c r="BD223" s="16"/>
      <c r="BE223" s="16"/>
      <c r="BF223" s="16">
        <f>100/BF215*BF222</f>
        <v>16.243654822335024</v>
      </c>
      <c r="BG223" s="16">
        <f>100/BG215*BG222</f>
        <v>39.153439153439152</v>
      </c>
      <c r="BH223" s="16"/>
      <c r="BI223" s="16"/>
      <c r="BJ223" s="16">
        <f>100/BJ215*BJ222</f>
        <v>14.213197969543145</v>
      </c>
      <c r="BK223" s="16">
        <f>100/BK215*BK222</f>
        <v>39.682539682539684</v>
      </c>
      <c r="BL223" s="16"/>
      <c r="BM223" s="16"/>
      <c r="BN223" s="16">
        <f>100/BN215*BN222</f>
        <v>1.015228426395939</v>
      </c>
      <c r="BO223" s="16">
        <f>100/BO215*BO222</f>
        <v>42.105263157894733</v>
      </c>
      <c r="BP223" s="16"/>
      <c r="BQ223" s="16"/>
      <c r="BR223" s="16">
        <f>100/BR215*BR222</f>
        <v>16</v>
      </c>
      <c r="BS223" s="16"/>
      <c r="BT223" s="16">
        <f>100/BT215*BT222</f>
        <v>21.82741116751269</v>
      </c>
      <c r="BU223" s="16"/>
      <c r="BV223" s="16">
        <f>100/BV215*BV222</f>
        <v>5.5555555555555562</v>
      </c>
      <c r="BW223" s="16"/>
      <c r="BX223" s="16">
        <f>100/BX215*BX222</f>
        <v>29.292929292929294</v>
      </c>
      <c r="BY223" s="16"/>
      <c r="BZ223" s="16">
        <f>100/BZ215*BZ222</f>
        <v>34.183673469387756</v>
      </c>
      <c r="CA223" s="6"/>
    </row>
    <row r="224" spans="1:79" ht="15" customHeight="1" x14ac:dyDescent="0.25">
      <c r="A224" s="25" t="s">
        <v>1162</v>
      </c>
      <c r="B224" s="16">
        <f>B222+B220</f>
        <v>3</v>
      </c>
      <c r="C224" s="16"/>
      <c r="D224" s="16">
        <f>D222+D220</f>
        <v>131</v>
      </c>
      <c r="E224" s="16"/>
      <c r="F224" s="16">
        <f>F222+F220</f>
        <v>153</v>
      </c>
      <c r="G224" s="16">
        <f>G222+G220</f>
        <v>113</v>
      </c>
      <c r="H224" s="16"/>
      <c r="I224" s="16"/>
      <c r="J224" s="16">
        <f>J222+J220</f>
        <v>63</v>
      </c>
      <c r="K224" s="16">
        <f>K222+K220</f>
        <v>13</v>
      </c>
      <c r="L224" s="16">
        <f>L222+L220</f>
        <v>72</v>
      </c>
      <c r="M224" s="16">
        <f>M222+M220</f>
        <v>30</v>
      </c>
      <c r="N224" s="16"/>
      <c r="O224" s="16">
        <f>O222+O220</f>
        <v>9</v>
      </c>
      <c r="P224" s="16"/>
      <c r="Q224" s="16">
        <f>Q222+Q220</f>
        <v>32</v>
      </c>
      <c r="R224" s="16"/>
      <c r="S224" s="16">
        <f>S222+S220</f>
        <v>30</v>
      </c>
      <c r="T224" s="16"/>
      <c r="U224" s="16">
        <f>U222+U220</f>
        <v>117</v>
      </c>
      <c r="V224" s="16">
        <f>V222+V220</f>
        <v>128</v>
      </c>
      <c r="W224" s="16"/>
      <c r="X224" s="16"/>
      <c r="Y224" s="16">
        <f>Y222+Y220</f>
        <v>127</v>
      </c>
      <c r="Z224" s="16">
        <f>Z222+Z220</f>
        <v>140</v>
      </c>
      <c r="AA224" s="16"/>
      <c r="AB224" s="16"/>
      <c r="AC224" s="16">
        <f>AC222+AC220</f>
        <v>82</v>
      </c>
      <c r="AD224" s="16">
        <f>AD222+AD220</f>
        <v>102</v>
      </c>
      <c r="AE224" s="16"/>
      <c r="AF224" s="16"/>
      <c r="AG224" s="16">
        <f>AG222+AG220</f>
        <v>13</v>
      </c>
      <c r="AH224" s="16">
        <f>AH222+AH220</f>
        <v>62</v>
      </c>
      <c r="AI224" s="16"/>
      <c r="AJ224" s="16"/>
      <c r="AK224" s="16">
        <f>AK222+AK220</f>
        <v>42</v>
      </c>
      <c r="AL224" s="16">
        <f>AL222+AL220</f>
        <v>47</v>
      </c>
      <c r="AM224" s="16"/>
      <c r="AN224" s="16"/>
      <c r="AO224" s="16"/>
      <c r="AP224" s="16">
        <f>AP222+AP220</f>
        <v>68</v>
      </c>
      <c r="AQ224" s="16">
        <f>AQ222+AQ220</f>
        <v>135</v>
      </c>
      <c r="AR224" s="16"/>
      <c r="AS224" s="16"/>
      <c r="AT224" s="16">
        <f>AT222+AT220</f>
        <v>30</v>
      </c>
      <c r="AU224" s="16">
        <f>AU222+AU220</f>
        <v>100</v>
      </c>
      <c r="AV224" s="16"/>
      <c r="AW224" s="16"/>
      <c r="AX224" s="16">
        <f>AX222+AX220</f>
        <v>37</v>
      </c>
      <c r="AY224" s="16">
        <f>AY222+AY220</f>
        <v>85</v>
      </c>
      <c r="AZ224" s="16"/>
      <c r="BA224" s="16"/>
      <c r="BB224" s="16">
        <f>BB222+BB220</f>
        <v>33</v>
      </c>
      <c r="BC224" s="16">
        <f>BC222+BC220</f>
        <v>84</v>
      </c>
      <c r="BD224" s="16"/>
      <c r="BE224" s="16"/>
      <c r="BF224" s="16">
        <f>BF222+BF220</f>
        <v>37</v>
      </c>
      <c r="BG224" s="16">
        <f>BG222+BG220</f>
        <v>84</v>
      </c>
      <c r="BH224" s="16"/>
      <c r="BI224" s="16"/>
      <c r="BJ224" s="16">
        <f>BJ222+BJ220</f>
        <v>33</v>
      </c>
      <c r="BK224" s="16">
        <f>BK222+BK220</f>
        <v>85</v>
      </c>
      <c r="BL224" s="16"/>
      <c r="BM224" s="16"/>
      <c r="BN224" s="16">
        <f>BN222+BN220</f>
        <v>7</v>
      </c>
      <c r="BO224" s="16">
        <f>BO222+BO220</f>
        <v>88</v>
      </c>
      <c r="BP224" s="16"/>
      <c r="BQ224" s="16"/>
      <c r="BR224" s="16">
        <f>BR222+BR220</f>
        <v>33</v>
      </c>
      <c r="BS224" s="16"/>
      <c r="BT224" s="16">
        <f>BT222+BT220</f>
        <v>50</v>
      </c>
      <c r="BU224" s="16"/>
      <c r="BV224" s="16">
        <f>BV222+BV220</f>
        <v>13</v>
      </c>
      <c r="BW224" s="16"/>
      <c r="BX224" s="16">
        <f>BX222+BX220</f>
        <v>81</v>
      </c>
      <c r="BY224" s="16"/>
      <c r="BZ224" s="16">
        <f>BZ222+BZ220</f>
        <v>88</v>
      </c>
      <c r="CA224" s="6"/>
    </row>
    <row r="225" spans="1:79" ht="15" customHeight="1" x14ac:dyDescent="0.25">
      <c r="A225" s="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4"/>
    </row>
    <row r="226" spans="1:79" ht="15" customHeight="1" x14ac:dyDescent="0.25">
      <c r="A226" s="17" t="s">
        <v>1013</v>
      </c>
      <c r="B226" s="18">
        <f>(100/211)*B215</f>
        <v>95.260663507109001</v>
      </c>
      <c r="C226" s="18"/>
      <c r="D226" s="18">
        <f>(100/211)*D215</f>
        <v>95.260663507109001</v>
      </c>
      <c r="E226" s="18"/>
      <c r="F226" s="18">
        <f>(100/211)*F215</f>
        <v>94.786729857819907</v>
      </c>
      <c r="G226" s="18">
        <f>(100/211)*G215</f>
        <v>94.312796208530813</v>
      </c>
      <c r="H226" s="18"/>
      <c r="I226" s="18"/>
      <c r="J226" s="18">
        <f>(100/211)*J215</f>
        <v>94.786729857819907</v>
      </c>
      <c r="K226" s="18">
        <f>(100/211)*K215</f>
        <v>94.786729857819907</v>
      </c>
      <c r="L226" s="18">
        <f>(100/211)*L215</f>
        <v>94.312796208530813</v>
      </c>
      <c r="M226" s="18">
        <f>(100/211)*M215</f>
        <v>95.260663507109001</v>
      </c>
      <c r="N226" s="18"/>
      <c r="O226" s="18">
        <f>(100/211)*O215</f>
        <v>93.838862559241704</v>
      </c>
      <c r="P226" s="18"/>
      <c r="Q226" s="18">
        <f>(100/211)*Q215</f>
        <v>94.312796208530813</v>
      </c>
      <c r="R226" s="18"/>
      <c r="S226" s="18">
        <f>(100/211)*S215</f>
        <v>94.312796208530813</v>
      </c>
      <c r="T226" s="18"/>
      <c r="U226" s="18">
        <f>(100/211)*U215</f>
        <v>89.573459715639814</v>
      </c>
      <c r="V226" s="18">
        <f>(100/211)*V215</f>
        <v>88.151658767772517</v>
      </c>
      <c r="W226" s="18"/>
      <c r="X226" s="18"/>
      <c r="Y226" s="18">
        <f>(100/211)*Y215</f>
        <v>88.625592417061611</v>
      </c>
      <c r="Z226" s="18">
        <f>(100/211)*Z215</f>
        <v>88.625592417061611</v>
      </c>
      <c r="AA226" s="18"/>
      <c r="AB226" s="18"/>
      <c r="AC226" s="18">
        <f>(100/211)*AC215</f>
        <v>91.469194312796205</v>
      </c>
      <c r="AD226" s="18">
        <f>(100/211)*AD215</f>
        <v>90.047393364928908</v>
      </c>
      <c r="AE226" s="18"/>
      <c r="AF226" s="18"/>
      <c r="AG226" s="18">
        <f>(100/211)*AG215</f>
        <v>91.469194312796205</v>
      </c>
      <c r="AH226" s="18">
        <f>(100/211)*AH215</f>
        <v>88.625592417061611</v>
      </c>
      <c r="AI226" s="18"/>
      <c r="AJ226" s="18"/>
      <c r="AK226" s="18">
        <f>(100/211)*AK215</f>
        <v>92.417061611374407</v>
      </c>
      <c r="AL226" s="18">
        <f>(100/211)*AL215</f>
        <v>91.469194312796205</v>
      </c>
      <c r="AM226" s="18"/>
      <c r="AN226" s="18"/>
      <c r="AO226" s="18"/>
      <c r="AP226" s="18">
        <f>(100/211)*AP215</f>
        <v>90.995260663507111</v>
      </c>
      <c r="AQ226" s="18">
        <f>(100/211)*AQ215</f>
        <v>90.047393364928908</v>
      </c>
      <c r="AR226" s="18"/>
      <c r="AS226" s="18"/>
      <c r="AT226" s="18">
        <f>(100/211)*AT215</f>
        <v>93.838862559241704</v>
      </c>
      <c r="AU226" s="18">
        <f>(100/211)*AU215</f>
        <v>89.099526066350705</v>
      </c>
      <c r="AV226" s="18"/>
      <c r="AW226" s="18"/>
      <c r="AX226" s="18">
        <f>(100/211)*AX215</f>
        <v>93.36492890995261</v>
      </c>
      <c r="AY226" s="18">
        <f>(100/211)*AY215</f>
        <v>89.573459715639814</v>
      </c>
      <c r="AZ226" s="18"/>
      <c r="BA226" s="18"/>
      <c r="BB226" s="18">
        <f>(100/211)*BB215</f>
        <v>93.36492890995261</v>
      </c>
      <c r="BC226" s="18">
        <f>(100/211)*BC215</f>
        <v>89.573459715639814</v>
      </c>
      <c r="BD226" s="18"/>
      <c r="BE226" s="18"/>
      <c r="BF226" s="18">
        <f>(100/211)*BF215</f>
        <v>93.36492890995261</v>
      </c>
      <c r="BG226" s="18">
        <f>(100/211)*BG215</f>
        <v>89.573459715639814</v>
      </c>
      <c r="BH226" s="18"/>
      <c r="BI226" s="18"/>
      <c r="BJ226" s="18">
        <f>(100/211)*BJ215</f>
        <v>93.36492890995261</v>
      </c>
      <c r="BK226" s="18">
        <f>(100/211)*BK215</f>
        <v>89.573459715639814</v>
      </c>
      <c r="BL226" s="18"/>
      <c r="BM226" s="18"/>
      <c r="BN226" s="18">
        <f>(100/211)*BN215</f>
        <v>93.36492890995261</v>
      </c>
      <c r="BO226" s="18">
        <f>(100/211)*BO215</f>
        <v>90.047393364928908</v>
      </c>
      <c r="BP226" s="18"/>
      <c r="BQ226" s="18"/>
      <c r="BR226" s="18">
        <f>(100/211)*BR215</f>
        <v>94.786729857819907</v>
      </c>
      <c r="BS226" s="18"/>
      <c r="BT226" s="18">
        <f>(100/211)*BT215</f>
        <v>93.36492890995261</v>
      </c>
      <c r="BU226" s="18"/>
      <c r="BV226" s="18">
        <f>(100/211)*BV215</f>
        <v>93.838862559241704</v>
      </c>
      <c r="BW226" s="18"/>
      <c r="BX226" s="18">
        <f>(100/211)*BX215</f>
        <v>93.838862559241704</v>
      </c>
      <c r="BY226" s="18"/>
      <c r="BZ226" s="18">
        <f>(100/211)*BZ215</f>
        <v>92.890995260663516</v>
      </c>
      <c r="CA226" s="19"/>
    </row>
    <row r="227" spans="1:79" s="20" customFormat="1" ht="15" customHeight="1" x14ac:dyDescent="0.25">
      <c r="A227" s="17" t="s">
        <v>1011</v>
      </c>
      <c r="B227" s="18">
        <f>100/B215*B216</f>
        <v>98.507462686567166</v>
      </c>
      <c r="C227" s="18"/>
      <c r="D227" s="18">
        <f>100/D215*D216</f>
        <v>16.915422885572141</v>
      </c>
      <c r="E227" s="18"/>
      <c r="F227" s="18">
        <f>100/F215*F216</f>
        <v>23.5</v>
      </c>
      <c r="G227" s="18">
        <f>100/G215*G216</f>
        <v>43.21608040201005</v>
      </c>
      <c r="H227" s="18"/>
      <c r="I227" s="6"/>
      <c r="J227" s="18">
        <f>100/J215*J216</f>
        <v>68.5</v>
      </c>
      <c r="K227" s="18">
        <f>100/K215*K216</f>
        <v>93.5</v>
      </c>
      <c r="L227" s="18">
        <f>100/L215*L216</f>
        <v>63.819095477386931</v>
      </c>
      <c r="M227" s="18">
        <f>100/M215*M216</f>
        <v>85.074626865671647</v>
      </c>
      <c r="N227" s="18"/>
      <c r="O227" s="18">
        <f>100/O215*O216</f>
        <v>95.454545454545467</v>
      </c>
      <c r="P227" s="18"/>
      <c r="Q227" s="18">
        <f>100/Q215*Q216</f>
        <v>83.919597989949736</v>
      </c>
      <c r="R227" s="18"/>
      <c r="S227" s="18">
        <f>100/S215*S216</f>
        <v>84.924623115577887</v>
      </c>
      <c r="T227" s="18"/>
      <c r="U227" s="18">
        <f>100/U215*U216</f>
        <v>32.804232804232804</v>
      </c>
      <c r="V227" s="18">
        <f>100/V215*V216</f>
        <v>25.806451612903224</v>
      </c>
      <c r="W227" s="18"/>
      <c r="X227" s="18"/>
      <c r="Y227" s="18">
        <f>100/Y215*Y216</f>
        <v>28.877005347593585</v>
      </c>
      <c r="Z227" s="18">
        <f>100/Z215*Z216</f>
        <v>21.925133689839573</v>
      </c>
      <c r="AA227" s="18"/>
      <c r="AB227" s="18"/>
      <c r="AC227" s="18">
        <f>100/AC215*AC216</f>
        <v>55.440414507772019</v>
      </c>
      <c r="AD227" s="18">
        <f>100/AD215*AD216</f>
        <v>44.210526315789473</v>
      </c>
      <c r="AE227" s="18"/>
      <c r="AF227" s="18"/>
      <c r="AG227" s="18">
        <f>100/AG215*AG216</f>
        <v>93.264248704663203</v>
      </c>
      <c r="AH227" s="18">
        <f>100/AH215*AH216</f>
        <v>66.844919786096256</v>
      </c>
      <c r="AI227" s="18"/>
      <c r="AJ227" s="18"/>
      <c r="AK227" s="18">
        <f>100/AK215*AK216</f>
        <v>78.461538461538453</v>
      </c>
      <c r="AL227" s="18">
        <f>100/AL215*AL216</f>
        <v>75.647668393782382</v>
      </c>
      <c r="AM227" s="18"/>
      <c r="AN227" s="18"/>
      <c r="AO227" s="18"/>
      <c r="AP227" s="18">
        <f>100/AP215*AP216</f>
        <v>64.583333333333343</v>
      </c>
      <c r="AQ227" s="18">
        <f>100/AQ215*AQ216</f>
        <v>28.94736842105263</v>
      </c>
      <c r="AR227" s="18"/>
      <c r="AS227" s="18"/>
      <c r="AT227" s="18">
        <f>100/AT215*AT216</f>
        <v>84.848484848484858</v>
      </c>
      <c r="AU227" s="18">
        <f>100/AU215*AU216</f>
        <v>46.808510638297875</v>
      </c>
      <c r="AV227" s="18"/>
      <c r="AW227" s="18"/>
      <c r="AX227" s="18">
        <f>100/AX215*AX216</f>
        <v>81.218274111675129</v>
      </c>
      <c r="AY227" s="18">
        <f>100/AY215*AY216</f>
        <v>55.026455026455025</v>
      </c>
      <c r="AZ227" s="18"/>
      <c r="BA227" s="18"/>
      <c r="BB227" s="18">
        <f>100/BB215*BB216</f>
        <v>83.248730964467001</v>
      </c>
      <c r="BC227" s="18">
        <f>100/BC215*BC216</f>
        <v>55.55555555555555</v>
      </c>
      <c r="BD227" s="18"/>
      <c r="BE227" s="18"/>
      <c r="BF227" s="18">
        <f>100/BF215*BF216</f>
        <v>81.218274111675129</v>
      </c>
      <c r="BG227" s="18">
        <f>100/BG215*BG216</f>
        <v>55.55555555555555</v>
      </c>
      <c r="BH227" s="18"/>
      <c r="BI227" s="18"/>
      <c r="BJ227" s="18">
        <f>100/BJ215*BJ216</f>
        <v>83.248730964467001</v>
      </c>
      <c r="BK227" s="18">
        <f>100/BK215*BK216</f>
        <v>55.026455026455025</v>
      </c>
      <c r="BL227" s="18"/>
      <c r="BM227" s="18"/>
      <c r="BN227" s="18">
        <f>100/BN215*BN216</f>
        <v>95.431472081218274</v>
      </c>
      <c r="BO227" s="18">
        <f>100/BO215*BO216</f>
        <v>52.631578947368418</v>
      </c>
      <c r="BP227" s="18"/>
      <c r="BQ227" s="18"/>
      <c r="BR227" s="18">
        <f>100/BR215*BR216</f>
        <v>83.5</v>
      </c>
      <c r="BS227" s="18"/>
      <c r="BT227" s="18">
        <f>100/BT215*BT216</f>
        <v>74.619289340101517</v>
      </c>
      <c r="BU227" s="18"/>
      <c r="BV227" s="18">
        <f>100/BV215*BV216</f>
        <v>93.434343434343447</v>
      </c>
      <c r="BW227" s="18"/>
      <c r="BX227" s="18">
        <f>100/BX215*BX216</f>
        <v>31.81818181818182</v>
      </c>
      <c r="BY227" s="18"/>
      <c r="BZ227" s="18">
        <f>100/BZ215*BZ216</f>
        <v>35.714285714285715</v>
      </c>
      <c r="CA227" s="19"/>
    </row>
    <row r="228" spans="1:79" s="20" customFormat="1" ht="15" customHeight="1" x14ac:dyDescent="0.25">
      <c r="A228" s="17" t="s">
        <v>1012</v>
      </c>
      <c r="B228" s="18">
        <f>100/B215*B217</f>
        <v>0</v>
      </c>
      <c r="C228" s="18"/>
      <c r="D228" s="18">
        <f>100/D215*D217</f>
        <v>17.910447761194032</v>
      </c>
      <c r="E228" s="18"/>
      <c r="F228" s="18">
        <f>100/F215*F217</f>
        <v>0</v>
      </c>
      <c r="G228" s="18">
        <f>100/G215*G217</f>
        <v>0</v>
      </c>
      <c r="H228" s="18"/>
      <c r="I228" s="18"/>
      <c r="J228" s="18">
        <f>100/J215*J217</f>
        <v>0</v>
      </c>
      <c r="K228" s="18">
        <f>100/K215*K217</f>
        <v>0</v>
      </c>
      <c r="L228" s="18">
        <f>100/L215*L217</f>
        <v>0</v>
      </c>
      <c r="M228" s="18">
        <f>100/M215*M217</f>
        <v>0</v>
      </c>
      <c r="N228" s="18"/>
      <c r="O228" s="18">
        <f>100/O215*O217</f>
        <v>0</v>
      </c>
      <c r="P228" s="18"/>
      <c r="Q228" s="18">
        <f>100/Q215*Q217</f>
        <v>0</v>
      </c>
      <c r="R228" s="18"/>
      <c r="S228" s="18">
        <f>100/S215*S217</f>
        <v>0</v>
      </c>
      <c r="T228" s="18"/>
      <c r="U228" s="18">
        <f>100/U215*U217</f>
        <v>0</v>
      </c>
      <c r="V228" s="18">
        <f>100/V215*V217</f>
        <v>0</v>
      </c>
      <c r="W228" s="18"/>
      <c r="X228" s="18"/>
      <c r="Y228" s="18">
        <f>100/Y215*Y217</f>
        <v>0</v>
      </c>
      <c r="Z228" s="18">
        <f>100/Z215*Z217</f>
        <v>0</v>
      </c>
      <c r="AA228" s="18"/>
      <c r="AB228" s="18"/>
      <c r="AC228" s="18">
        <f>100/AC215*AC217</f>
        <v>0</v>
      </c>
      <c r="AD228" s="18">
        <f>100/AD215*AD217</f>
        <v>0</v>
      </c>
      <c r="AE228" s="18"/>
      <c r="AF228" s="18"/>
      <c r="AG228" s="18">
        <f>100/AG215*AG217</f>
        <v>0</v>
      </c>
      <c r="AH228" s="18">
        <f>100/AH215*AH217</f>
        <v>0</v>
      </c>
      <c r="AI228" s="18"/>
      <c r="AJ228" s="18"/>
      <c r="AK228" s="18">
        <f>100/AK215*AK217</f>
        <v>0</v>
      </c>
      <c r="AL228" s="18">
        <f>100/AL215*AL217</f>
        <v>0</v>
      </c>
      <c r="AM228" s="18"/>
      <c r="AN228" s="18"/>
      <c r="AO228" s="18"/>
      <c r="AP228" s="18">
        <f>100/AP215*AP217</f>
        <v>0</v>
      </c>
      <c r="AQ228" s="18">
        <f>100/AQ215*AQ217</f>
        <v>0</v>
      </c>
      <c r="AR228" s="18"/>
      <c r="AS228" s="18"/>
      <c r="AT228" s="18">
        <f>100/AT215*AT217</f>
        <v>0</v>
      </c>
      <c r="AU228" s="18">
        <f>100/AU215*AU217</f>
        <v>0</v>
      </c>
      <c r="AV228" s="18"/>
      <c r="AW228" s="18"/>
      <c r="AX228" s="18">
        <f>100/AX215*AX217</f>
        <v>0</v>
      </c>
      <c r="AY228" s="18">
        <f>100/AY215*AY217</f>
        <v>0</v>
      </c>
      <c r="AZ228" s="18"/>
      <c r="BA228" s="18"/>
      <c r="BB228" s="18">
        <f>100/BB215*BB217</f>
        <v>0</v>
      </c>
      <c r="BC228" s="18">
        <f>100/BC215*BC217</f>
        <v>0</v>
      </c>
      <c r="BD228" s="18"/>
      <c r="BE228" s="18"/>
      <c r="BF228" s="18">
        <f>100/BF215*BF217</f>
        <v>0</v>
      </c>
      <c r="BG228" s="18">
        <f>100/BG215*BG217</f>
        <v>0</v>
      </c>
      <c r="BH228" s="18"/>
      <c r="BI228" s="18"/>
      <c r="BJ228" s="18">
        <f>100/BJ215*BJ217</f>
        <v>0</v>
      </c>
      <c r="BK228" s="18">
        <f>100/BK215*BK217</f>
        <v>0</v>
      </c>
      <c r="BL228" s="18"/>
      <c r="BM228" s="18"/>
      <c r="BN228" s="18">
        <f>100/BN215*BN217</f>
        <v>0</v>
      </c>
      <c r="BO228" s="18">
        <f>100/BO215*BO217</f>
        <v>0</v>
      </c>
      <c r="BP228" s="18"/>
      <c r="BQ228" s="18"/>
      <c r="BR228" s="18">
        <f>100/BR215*BR217</f>
        <v>0</v>
      </c>
      <c r="BS228" s="18"/>
      <c r="BT228" s="18">
        <f>100/BT215*BT217</f>
        <v>0</v>
      </c>
      <c r="BU228" s="18"/>
      <c r="BV228" s="18">
        <f>100/BV215*BV217</f>
        <v>0</v>
      </c>
      <c r="BW228" s="18"/>
      <c r="BX228" s="18">
        <f>100/BX215*BX217</f>
        <v>26.767676767676768</v>
      </c>
      <c r="BY228" s="18"/>
      <c r="BZ228" s="18">
        <f>100/BZ215*BZ217</f>
        <v>18.877551020408163</v>
      </c>
      <c r="CA228" s="19"/>
    </row>
    <row r="229" spans="1:79" x14ac:dyDescent="0.25">
      <c r="A229" s="27" t="s">
        <v>1149</v>
      </c>
      <c r="B229" s="18">
        <f>100/B215*B224</f>
        <v>1.4925373134328359</v>
      </c>
      <c r="C229" s="18"/>
      <c r="D229" s="18">
        <f>100/D215*D224</f>
        <v>65.174129353233837</v>
      </c>
      <c r="E229" s="18"/>
      <c r="F229" s="18">
        <f>100/F215*F224</f>
        <v>76.5</v>
      </c>
      <c r="G229" s="18">
        <f>100/G215*G224</f>
        <v>56.783919597989943</v>
      </c>
      <c r="H229" s="18"/>
      <c r="I229" s="18"/>
      <c r="J229" s="18">
        <f>100/J215*J224</f>
        <v>31.5</v>
      </c>
      <c r="K229" s="18">
        <f>100/K215*K224</f>
        <v>6.5</v>
      </c>
      <c r="L229" s="18">
        <f>100/L215*L224</f>
        <v>36.180904522613062</v>
      </c>
      <c r="M229" s="18">
        <f>100/M215*M224</f>
        <v>14.925373134328359</v>
      </c>
      <c r="N229" s="18"/>
      <c r="O229" s="18">
        <f>100/O215*O224</f>
        <v>4.5454545454545459</v>
      </c>
      <c r="P229" s="18"/>
      <c r="Q229" s="18">
        <f>100/Q215*Q224</f>
        <v>16.08040201005025</v>
      </c>
      <c r="R229" s="18"/>
      <c r="S229" s="18">
        <f>100/S215*S224</f>
        <v>15.075376884422109</v>
      </c>
      <c r="T229" s="18"/>
      <c r="U229" s="18">
        <f>100/U215*U224</f>
        <v>61.904761904761898</v>
      </c>
      <c r="V229" s="18">
        <f>100/V215*V224</f>
        <v>68.817204301075265</v>
      </c>
      <c r="W229" s="18"/>
      <c r="X229" s="18"/>
      <c r="Y229" s="18">
        <f>100/Y215*Y224</f>
        <v>67.914438502673804</v>
      </c>
      <c r="Z229" s="18">
        <f>100/Z215*Z224</f>
        <v>74.866310160427815</v>
      </c>
      <c r="AA229" s="18"/>
      <c r="AB229" s="18"/>
      <c r="AC229" s="18">
        <f>100/AC215*AC224</f>
        <v>42.487046632124347</v>
      </c>
      <c r="AD229" s="18">
        <f>100/AD215*AD224</f>
        <v>53.684210526315788</v>
      </c>
      <c r="AE229" s="18"/>
      <c r="AF229" s="18"/>
      <c r="AG229" s="18">
        <f>100/AG215*AG224</f>
        <v>6.7357512953367866</v>
      </c>
      <c r="AH229" s="18">
        <f>100/AH215*AH224</f>
        <v>33.155080213903744</v>
      </c>
      <c r="AI229" s="18"/>
      <c r="AJ229" s="18"/>
      <c r="AK229" s="18">
        <f>100/AK215*AK224</f>
        <v>21.538461538461537</v>
      </c>
      <c r="AL229" s="18">
        <f>100/AL215*AL224</f>
        <v>24.352331606217614</v>
      </c>
      <c r="AM229" s="18"/>
      <c r="AN229" s="18"/>
      <c r="AO229" s="18"/>
      <c r="AP229" s="18">
        <f>100/AP215*AP224</f>
        <v>35.416666666666671</v>
      </c>
      <c r="AQ229" s="18">
        <f>100/AQ215*AQ224</f>
        <v>71.05263157894737</v>
      </c>
      <c r="AR229" s="18"/>
      <c r="AS229" s="18"/>
      <c r="AT229" s="18">
        <f>100/AT215*AT224</f>
        <v>15.151515151515152</v>
      </c>
      <c r="AU229" s="18">
        <f>100/AU215*AU224</f>
        <v>53.191489361702125</v>
      </c>
      <c r="AV229" s="18"/>
      <c r="AW229" s="18"/>
      <c r="AX229" s="18">
        <f>100/AX215*AX224</f>
        <v>18.781725888324871</v>
      </c>
      <c r="AY229" s="18">
        <f>100/AY215*AY224</f>
        <v>44.973544973544968</v>
      </c>
      <c r="AZ229" s="18"/>
      <c r="BA229" s="18"/>
      <c r="BB229" s="18">
        <f>100/BB215*BB224</f>
        <v>16.751269035532992</v>
      </c>
      <c r="BC229" s="18">
        <f>100/BC215*BC224</f>
        <v>44.444444444444443</v>
      </c>
      <c r="BD229" s="18"/>
      <c r="BE229" s="18"/>
      <c r="BF229" s="18">
        <f>100/BF215*BF224</f>
        <v>18.781725888324871</v>
      </c>
      <c r="BG229" s="18">
        <f>100/BG215*BG224</f>
        <v>44.444444444444443</v>
      </c>
      <c r="BH229" s="18"/>
      <c r="BI229" s="18"/>
      <c r="BJ229" s="18">
        <f>100/BJ215*BJ224</f>
        <v>16.751269035532992</v>
      </c>
      <c r="BK229" s="18">
        <f>100/BK215*BK224</f>
        <v>44.973544973544968</v>
      </c>
      <c r="BL229" s="18"/>
      <c r="BM229" s="18"/>
      <c r="BN229" s="18">
        <f>100/BN215*BN224</f>
        <v>3.5532994923857864</v>
      </c>
      <c r="BO229" s="18">
        <f>100/BO215*BO224</f>
        <v>46.315789473684205</v>
      </c>
      <c r="BP229" s="18"/>
      <c r="BQ229" s="18"/>
      <c r="BR229" s="18">
        <f>100/BR215*BR224</f>
        <v>16.5</v>
      </c>
      <c r="BS229" s="18"/>
      <c r="BT229" s="18">
        <f>100/BT215*BT224</f>
        <v>25.380710659898476</v>
      </c>
      <c r="BU229" s="18"/>
      <c r="BV229" s="18">
        <f>100/BV215*BV224</f>
        <v>6.5656565656565657</v>
      </c>
      <c r="BW229" s="18"/>
      <c r="BX229" s="18">
        <f>100/BX215*BX224</f>
        <v>40.909090909090914</v>
      </c>
      <c r="BY229" s="18"/>
      <c r="BZ229" s="18">
        <f>100/BZ215*BZ224</f>
        <v>44.897959183673471</v>
      </c>
      <c r="CA229" s="19"/>
    </row>
  </sheetData>
  <mergeCells count="47">
    <mergeCell ref="A213:E213"/>
    <mergeCell ref="BZ2:BZ3"/>
    <mergeCell ref="CA2:CA3"/>
    <mergeCell ref="BZ1:CA1"/>
    <mergeCell ref="H2:H3"/>
    <mergeCell ref="M2:M3"/>
    <mergeCell ref="N2:N3"/>
    <mergeCell ref="U1:BQ1"/>
    <mergeCell ref="BR1:BW1"/>
    <mergeCell ref="BR2:BS2"/>
    <mergeCell ref="BT2:BU2"/>
    <mergeCell ref="BF2:BI2"/>
    <mergeCell ref="BJ2:BM2"/>
    <mergeCell ref="BN2:BQ2"/>
    <mergeCell ref="BX1:BY1"/>
    <mergeCell ref="BX2:BX3"/>
    <mergeCell ref="BY2:BY3"/>
    <mergeCell ref="BV2:BW2"/>
    <mergeCell ref="Q1:R1"/>
    <mergeCell ref="Q2:Q3"/>
    <mergeCell ref="R2:R3"/>
    <mergeCell ref="S1:T1"/>
    <mergeCell ref="S2:S3"/>
    <mergeCell ref="T2:T3"/>
    <mergeCell ref="AP2:AS2"/>
    <mergeCell ref="AT2:AW2"/>
    <mergeCell ref="AX2:BA2"/>
    <mergeCell ref="BB2:BE2"/>
    <mergeCell ref="U2:X2"/>
    <mergeCell ref="Y2:AB2"/>
    <mergeCell ref="AC2:AF2"/>
    <mergeCell ref="AG2:AJ2"/>
    <mergeCell ref="AK2:AO2"/>
    <mergeCell ref="J1:J3"/>
    <mergeCell ref="K1:K3"/>
    <mergeCell ref="L1:L3"/>
    <mergeCell ref="M1:N1"/>
    <mergeCell ref="O1:P1"/>
    <mergeCell ref="P2:P3"/>
    <mergeCell ref="O2:O3"/>
    <mergeCell ref="A1:A3"/>
    <mergeCell ref="G2:G3"/>
    <mergeCell ref="I2:I3"/>
    <mergeCell ref="B1:C2"/>
    <mergeCell ref="D1:E2"/>
    <mergeCell ref="F1:F3"/>
    <mergeCell ref="G1:I1"/>
  </mergeCells>
  <hyperlinks>
    <hyperlink ref="E89" r:id="rId1" xr:uid="{F73CDF55-6596-45D4-8363-7AE356B2A160}"/>
  </hyperlinks>
  <pageMargins left="0.7" right="0.7" top="0.75" bottom="0.75" header="0.3" footer="0.3"/>
  <pageSetup paperSize="9" orientation="portrait" r:id="rId2"/>
  <legacy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D09A9-0025-49B5-BE51-C2CDE368E451}">
  <dimension ref="A1:J5"/>
  <sheetViews>
    <sheetView workbookViewId="0">
      <selection activeCell="A14" sqref="A14"/>
    </sheetView>
  </sheetViews>
  <sheetFormatPr defaultRowHeight="15" x14ac:dyDescent="0.25"/>
  <cols>
    <col min="1" max="1" width="26.85546875" style="22" customWidth="1"/>
    <col min="2" max="16384" width="9.140625" style="22"/>
  </cols>
  <sheetData>
    <row r="1" spans="1:10" x14ac:dyDescent="0.25">
      <c r="B1" s="22" t="s">
        <v>1140</v>
      </c>
      <c r="C1" s="22" t="s">
        <v>1141</v>
      </c>
      <c r="D1" s="22" t="s">
        <v>1142</v>
      </c>
      <c r="E1" s="22" t="s">
        <v>1143</v>
      </c>
      <c r="F1" s="22" t="s">
        <v>1144</v>
      </c>
      <c r="G1" s="22" t="s">
        <v>1145</v>
      </c>
      <c r="H1" s="22" t="s">
        <v>1146</v>
      </c>
      <c r="I1" s="22" t="s">
        <v>1147</v>
      </c>
      <c r="J1" s="22" t="s">
        <v>1148</v>
      </c>
    </row>
    <row r="2" spans="1:10" x14ac:dyDescent="0.25">
      <c r="A2" s="22" t="s">
        <v>53</v>
      </c>
      <c r="B2" s="23">
        <f>'Simplified data'!O227</f>
        <v>28.877005347593585</v>
      </c>
      <c r="C2" s="23">
        <f>'Simplified data'!Q227</f>
        <v>55.440414507772019</v>
      </c>
      <c r="D2" s="23">
        <f>'Simplified data'!S227</f>
        <v>93.264248704663203</v>
      </c>
      <c r="E2" s="23">
        <f>'Simplified data'!U227</f>
        <v>78.461538461538453</v>
      </c>
      <c r="F2" s="23">
        <f>'Simplified data'!W227</f>
        <v>64.583333333333343</v>
      </c>
      <c r="G2" s="23">
        <f>'Simplified data'!Y227</f>
        <v>84.848484848484858</v>
      </c>
      <c r="H2" s="23">
        <f>'Simplified data'!AA227</f>
        <v>81.218274111675129</v>
      </c>
      <c r="I2" s="23">
        <f>'Simplified data'!AC227</f>
        <v>83.248730964467001</v>
      </c>
      <c r="J2" s="23">
        <f>'Simplified data'!AE227</f>
        <v>95.431472081218274</v>
      </c>
    </row>
    <row r="3" spans="1:10" x14ac:dyDescent="0.25">
      <c r="A3" s="22" t="s">
        <v>1137</v>
      </c>
      <c r="B3" s="23">
        <f>'Simplified data'!P227</f>
        <v>21.925133689839573</v>
      </c>
      <c r="C3" s="23">
        <f>'Simplified data'!R227</f>
        <v>44.210526315789473</v>
      </c>
      <c r="D3" s="23">
        <f>'Simplified data'!T227</f>
        <v>66.844919786096256</v>
      </c>
      <c r="E3" s="23">
        <f>'Simplified data'!V227</f>
        <v>75.647668393782382</v>
      </c>
      <c r="F3" s="23">
        <f>'Simplified data'!X227</f>
        <v>28.94736842105263</v>
      </c>
      <c r="G3" s="23">
        <f>'Simplified data'!Z227</f>
        <v>46.808510638297875</v>
      </c>
      <c r="H3" s="23">
        <f>'Simplified data'!AD227</f>
        <v>55.026455026455025</v>
      </c>
      <c r="I3" s="23">
        <f>'Simplified data'!AD227</f>
        <v>55.026455026455025</v>
      </c>
      <c r="J3" s="23">
        <f>'Simplified data'!AF227</f>
        <v>52.631578947368418</v>
      </c>
    </row>
    <row r="4" spans="1:10" x14ac:dyDescent="0.25">
      <c r="A4" s="22" t="s">
        <v>1138</v>
      </c>
      <c r="B4" s="23"/>
      <c r="C4" s="23"/>
      <c r="D4" s="23"/>
      <c r="E4" s="23">
        <v>27.868852459016395</v>
      </c>
      <c r="F4" s="23"/>
      <c r="G4" s="23">
        <v>33.884297520661157</v>
      </c>
      <c r="H4" s="23">
        <v>27.5</v>
      </c>
      <c r="I4" s="23">
        <v>27.5</v>
      </c>
      <c r="J4" s="23">
        <v>54.098360655737707</v>
      </c>
    </row>
    <row r="5" spans="1:10" x14ac:dyDescent="0.25">
      <c r="A5" s="22" t="s">
        <v>1139</v>
      </c>
      <c r="B5" s="23"/>
      <c r="C5" s="23"/>
      <c r="D5" s="23"/>
      <c r="E5" s="23">
        <v>27.049180327868854</v>
      </c>
      <c r="F5" s="23"/>
      <c r="G5" s="23">
        <v>23.333333333333336</v>
      </c>
      <c r="H5" s="23">
        <v>18.487394957983195</v>
      </c>
      <c r="I5" s="23">
        <v>18.487394957983195</v>
      </c>
      <c r="J5" s="23">
        <v>26.446280991735538</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6733E7324DD2439EF4E2AD751642C7" ma:contentTypeVersion="8" ma:contentTypeDescription="Create a new document." ma:contentTypeScope="" ma:versionID="1ec78de4747e04168f026c7c04226b6c">
  <xsd:schema xmlns:xsd="http://www.w3.org/2001/XMLSchema" xmlns:xs="http://www.w3.org/2001/XMLSchema" xmlns:p="http://schemas.microsoft.com/office/2006/metadata/properties" xmlns:ns2="cafa04f4-673b-4976-8fdd-259063c9ca9e" xmlns:ns3="23b5d50c-cd1f-4b01-a4cc-a6c213adf415" targetNamespace="http://schemas.microsoft.com/office/2006/metadata/properties" ma:root="true" ma:fieldsID="d684351537d9d27bc5a0144c574c6cae" ns2:_="" ns3:_="">
    <xsd:import namespace="cafa04f4-673b-4976-8fdd-259063c9ca9e"/>
    <xsd:import namespace="23b5d50c-cd1f-4b01-a4cc-a6c213adf41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a04f4-673b-4976-8fdd-259063c9ca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b5d50c-cd1f-4b01-a4cc-a6c213adf41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76D454-2221-47BC-9A16-F302D73E2A3F}"/>
</file>

<file path=customXml/itemProps2.xml><?xml version="1.0" encoding="utf-8"?>
<ds:datastoreItem xmlns:ds="http://schemas.openxmlformats.org/officeDocument/2006/customXml" ds:itemID="{DF4EEFAE-8922-4BE2-B509-29DB5865460D}">
  <ds:schemaRefs>
    <ds:schemaRef ds:uri="http://schemas.microsoft.com/sharepoint/v3/contenttype/forms"/>
  </ds:schemaRefs>
</ds:datastoreItem>
</file>

<file path=customXml/itemProps3.xml><?xml version="1.0" encoding="utf-8"?>
<ds:datastoreItem xmlns:ds="http://schemas.openxmlformats.org/officeDocument/2006/customXml" ds:itemID="{FE34DF77-0912-4BF0-8F76-F614B3CF7342}">
  <ds:schemaRefs>
    <ds:schemaRef ds:uri="1b09c304-60a2-4bb7-8ead-40f5e186aa60"/>
    <ds:schemaRef ds:uri="http://purl.org/dc/term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cafa04f4-673b-4976-8fdd-259063c9ca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Simplified data</vt:lpstr>
      <vt:lpstr>Full responses</vt:lpstr>
      <vt:lpstr>Out of hours data (CCGs &amp; LAs)</vt:lpstr>
      <vt:lpstr>_Hlk479855818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James Cooper</cp:lastModifiedBy>
  <dcterms:created xsi:type="dcterms:W3CDTF">2017-06-07T15:37:49Z</dcterms:created>
  <dcterms:modified xsi:type="dcterms:W3CDTF">2018-01-16T10:19:06Z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0x010100176733E7324DD2439EF4E2AD751642C7</vt:lpwstr>
  </property>
</Properties>
</file>